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asmina\Documents\JUDO ZVEZA 2020\IZOLA 2020\"/>
    </mc:Choice>
  </mc:AlternateContent>
  <xr:revisionPtr revIDLastSave="0" documentId="13_ncr:1_{92637EB3-0124-4DF1-A9E3-86DE21C24007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RAZDELITEV PO SOBAH" sheetId="3" r:id="rId1"/>
    <sheet name="REZERVACIJA NASTANITVE" sheetId="1" r:id="rId2"/>
    <sheet name="PREDRAČUN" sheetId="2" r:id="rId3"/>
  </sheets>
  <definedNames>
    <definedName name="_xlnm.Print_Area" localSheetId="1">'REZERVACIJA NASTANITVE'!$A$1:$H$34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17" i="1"/>
  <c r="H16" i="1"/>
  <c r="A9" i="2"/>
  <c r="F8" i="2" l="1"/>
  <c r="E21" i="2" l="1"/>
  <c r="A10" i="2"/>
  <c r="E18" i="2"/>
  <c r="A8" i="2"/>
  <c r="F21" i="2" l="1"/>
  <c r="G21" i="2" s="1"/>
  <c r="F18" i="2"/>
  <c r="C18" i="2"/>
  <c r="H18" i="2" s="1"/>
  <c r="F24" i="1"/>
  <c r="B24" i="1" s="1"/>
  <c r="F25" i="1"/>
  <c r="B25" i="1" s="1"/>
  <c r="F26" i="1"/>
  <c r="F27" i="1"/>
  <c r="F28" i="1"/>
  <c r="B28" i="1" s="1"/>
  <c r="F23" i="1"/>
  <c r="H23" i="1" l="1"/>
  <c r="B23" i="1"/>
  <c r="B27" i="1"/>
  <c r="B26" i="1"/>
  <c r="B21" i="2" l="1"/>
  <c r="H31" i="1"/>
  <c r="H21" i="2" l="1"/>
  <c r="H25" i="2" s="1"/>
  <c r="H23" i="2" s="1"/>
  <c r="H24" i="2" s="1"/>
</calcChain>
</file>

<file path=xl/sharedStrings.xml><?xml version="1.0" encoding="utf-8"?>
<sst xmlns="http://schemas.openxmlformats.org/spreadsheetml/2006/main" count="103" uniqueCount="57">
  <si>
    <t>JUDO ŠOLA IZOLA 2020</t>
  </si>
  <si>
    <t xml:space="preserve">1.DEL </t>
  </si>
  <si>
    <t>DVO/TRI/ŠTIRI POSTELJNE SOBE</t>
  </si>
  <si>
    <t>ŠT.NOČI</t>
  </si>
  <si>
    <t>€/PAKET</t>
  </si>
  <si>
    <t>UČILNICE 5-6 OSEB</t>
  </si>
  <si>
    <t>HOTEL RIVIERA - polni penzion</t>
  </si>
  <si>
    <t>€/DAN</t>
  </si>
  <si>
    <t>prihod</t>
  </si>
  <si>
    <t>odhod</t>
  </si>
  <si>
    <t>ZNESEK</t>
  </si>
  <si>
    <t>SKUPAJ</t>
  </si>
  <si>
    <t>Cena</t>
  </si>
  <si>
    <t>št.oseb</t>
  </si>
  <si>
    <t>Skupaj</t>
  </si>
  <si>
    <t>št.sob</t>
  </si>
  <si>
    <t>IZOLA 2020 PAKET</t>
  </si>
  <si>
    <t>IZOLA 2020 PO DNEVIH</t>
  </si>
  <si>
    <t xml:space="preserve">Hotel Riviera </t>
  </si>
  <si>
    <t>št.dni</t>
  </si>
  <si>
    <t>Datum plačila na TRR: do 29.07.2020</t>
  </si>
  <si>
    <t>Datum plačila z gotovino: ob prihodu</t>
  </si>
  <si>
    <r>
      <t>KLUB</t>
    </r>
    <r>
      <rPr>
        <b/>
        <sz val="20"/>
        <color rgb="FFFF0000"/>
        <rFont val="Cambria"/>
        <family val="1"/>
        <charset val="238"/>
      </rPr>
      <t>*</t>
    </r>
  </si>
  <si>
    <r>
      <t>Pošta</t>
    </r>
    <r>
      <rPr>
        <b/>
        <sz val="12"/>
        <color rgb="FFFF0000"/>
        <rFont val="Cambria"/>
        <family val="1"/>
        <charset val="238"/>
      </rPr>
      <t>*</t>
    </r>
  </si>
  <si>
    <t>(PODATKI OZNAČENI Z RDEČO ZVEZDICO SO OBVEZNI</t>
  </si>
  <si>
    <r>
      <t>Ulica</t>
    </r>
    <r>
      <rPr>
        <b/>
        <sz val="12"/>
        <color rgb="FFFF0000"/>
        <rFont val="Cambria"/>
        <family val="1"/>
        <charset val="238"/>
      </rPr>
      <t>*</t>
    </r>
  </si>
  <si>
    <t>št.penzionov</t>
  </si>
  <si>
    <t>SKUPAJ ZA PLAČILO</t>
  </si>
  <si>
    <t>JUDO ZVEZA SLOVENIJE, PARTIZANSKA 35, 2310 SLOVENSKA BISTRICA</t>
  </si>
  <si>
    <t>TRR: SI56 04430 0000 380 257</t>
  </si>
  <si>
    <t>Sklic:</t>
  </si>
  <si>
    <t xml:space="preserve">ŠT.OSEB, ki jih prijavljate </t>
  </si>
  <si>
    <t xml:space="preserve">SKUPNO ŠT.OSEB, ki jih prijavljate </t>
  </si>
  <si>
    <t>REZERVACIJA PO DNEVIH</t>
  </si>
  <si>
    <t>kosilo</t>
  </si>
  <si>
    <t>večerja</t>
  </si>
  <si>
    <t>REZERVACIJA PAKET 5 DNI</t>
  </si>
  <si>
    <t>izberite 1.OBROK ob prihodu</t>
  </si>
  <si>
    <t>Predračun</t>
  </si>
  <si>
    <t>Cena z DDV</t>
  </si>
  <si>
    <t>Hotel Riviera paket 5 dni</t>
  </si>
  <si>
    <t>DDV 9,5%</t>
  </si>
  <si>
    <t>SKUPAJ BREZ DDV</t>
  </si>
  <si>
    <t>9,5% DDV</t>
  </si>
  <si>
    <r>
      <t>DŠ:</t>
    </r>
    <r>
      <rPr>
        <b/>
        <sz val="12"/>
        <color rgb="FFFF0000"/>
        <rFont val="Cambria"/>
        <family val="1"/>
        <charset val="238"/>
      </rPr>
      <t>*</t>
    </r>
  </si>
  <si>
    <t>Imena po sobah</t>
  </si>
  <si>
    <t>Datum</t>
  </si>
  <si>
    <t>PO POTREBI VSTAVITE VRSTICE</t>
  </si>
  <si>
    <t>ID za DDV:</t>
  </si>
  <si>
    <t>RAZDELITEV PO SOBAH - KADETI/KADETINJE, ST.DEČKI/ST.DEKLICE</t>
  </si>
  <si>
    <t>2.DEL</t>
  </si>
  <si>
    <t>REZERVACIJA PAKET 5 DNI 06.08. - 11.08.2020</t>
  </si>
  <si>
    <t>06.08.2020 - 11.08.2020</t>
  </si>
  <si>
    <t>ZADEVA: IZOLA 2020 2.del</t>
  </si>
  <si>
    <t>KADETI/KADETINJE, ST.DEČKI/ST.DEKLICE</t>
  </si>
  <si>
    <t>Namen: IZOLA 2020 - 2.DEL</t>
  </si>
  <si>
    <t>061108-2020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</si>
</sst>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&quot;€&quot;"/>
  </numFmts>
  <fonts count="51" x14ac:knownFonts="1">
    <font>
      <sz val="10"/>
      <color rgb="FF000000"/>
      <name val="Arial"/>
    </font>
    <font>
      <sz val="11"/>
      <color rgb="FF000000"/>
      <name val="Cambria"/>
      <family val="1"/>
      <charset val="238"/>
    </font>
    <font>
      <b/>
      <sz val="20"/>
      <color rgb="FF00B0F0"/>
      <name val="Cambria"/>
      <family val="1"/>
      <charset val="238"/>
    </font>
    <font>
      <b/>
      <sz val="15"/>
      <color rgb="FF00206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20"/>
      <color rgb="FF76B531"/>
      <name val="Cambria"/>
      <family val="1"/>
      <charset val="238"/>
    </font>
    <font>
      <sz val="20"/>
      <color rgb="FF000000"/>
      <name val="Cambria"/>
      <family val="1"/>
      <charset val="238"/>
    </font>
    <font>
      <b/>
      <sz val="15"/>
      <color rgb="FF00B0F0"/>
      <name val="Cambria"/>
      <family val="1"/>
      <charset val="238"/>
    </font>
    <font>
      <b/>
      <sz val="12"/>
      <color rgb="FF00B0F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76B531"/>
      <name val="Cambria"/>
      <family val="1"/>
      <charset val="238"/>
    </font>
    <font>
      <sz val="10"/>
      <color theme="0"/>
      <name val="Arial"/>
      <family val="2"/>
      <charset val="238"/>
    </font>
    <font>
      <sz val="12"/>
      <color theme="0"/>
      <name val="Cambria"/>
      <family val="1"/>
      <charset val="238"/>
    </font>
    <font>
      <sz val="11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666666"/>
      <name val="Cambria"/>
      <family val="1"/>
      <charset val="238"/>
    </font>
    <font>
      <sz val="20"/>
      <color rgb="FF6D64E8"/>
      <name val="Cambria"/>
      <family val="1"/>
      <charset val="238"/>
    </font>
    <font>
      <sz val="10"/>
      <color rgb="FF6D64E8"/>
      <name val="Cambria"/>
      <family val="1"/>
      <charset val="238"/>
    </font>
    <font>
      <b/>
      <sz val="33"/>
      <color rgb="FF00B0F0"/>
      <name val="Cambria"/>
      <family val="1"/>
      <charset val="238"/>
    </font>
    <font>
      <sz val="10"/>
      <color rgb="FF00B0F0"/>
      <name val="Cambria"/>
      <family val="1"/>
      <charset val="238"/>
    </font>
    <font>
      <b/>
      <sz val="12"/>
      <color rgb="FF434343"/>
      <name val="Cambria"/>
      <family val="1"/>
      <charset val="238"/>
    </font>
    <font>
      <sz val="10"/>
      <color rgb="FF999999"/>
      <name val="Cambria"/>
      <family val="1"/>
      <charset val="238"/>
    </font>
    <font>
      <sz val="18"/>
      <color rgb="FFE01B84"/>
      <name val="Cambria"/>
      <family val="1"/>
      <charset val="238"/>
    </font>
    <font>
      <b/>
      <sz val="20"/>
      <color rgb="FFE01B84"/>
      <name val="Cambria"/>
      <family val="1"/>
      <charset val="238"/>
    </font>
    <font>
      <b/>
      <sz val="20"/>
      <name val="Cambria"/>
      <family val="1"/>
      <charset val="238"/>
    </font>
    <font>
      <b/>
      <sz val="20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5"/>
      <name val="Cambria"/>
      <family val="1"/>
      <charset val="238"/>
    </font>
    <font>
      <sz val="2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4"/>
      <color rgb="FF00B0F0"/>
      <name val="Cambria"/>
      <family val="1"/>
      <charset val="238"/>
    </font>
    <font>
      <b/>
      <sz val="10"/>
      <color rgb="FF00B0F0"/>
      <name val="Cambria"/>
      <family val="1"/>
      <charset val="238"/>
    </font>
    <font>
      <sz val="10"/>
      <color rgb="FF76B531"/>
      <name val="Cambria"/>
      <family val="1"/>
      <charset val="238"/>
    </font>
    <font>
      <b/>
      <sz val="15"/>
      <color theme="0"/>
      <name val="Cambria"/>
      <family val="1"/>
      <charset val="238"/>
    </font>
    <font>
      <sz val="11"/>
      <color rgb="FFFF0000"/>
      <name val="Cambria"/>
      <family val="1"/>
      <charset val="238"/>
    </font>
    <font>
      <sz val="10"/>
      <color theme="0" tint="-0.249977111117893"/>
      <name val="Cambria"/>
      <family val="1"/>
      <charset val="238"/>
    </font>
    <font>
      <b/>
      <sz val="12"/>
      <color theme="0" tint="-0.249977111117893"/>
      <name val="Cambria"/>
      <family val="1"/>
      <charset val="238"/>
    </font>
    <font>
      <b/>
      <sz val="14"/>
      <color theme="0" tint="-0.249977111117893"/>
      <name val="Cambria"/>
      <family val="1"/>
      <charset val="238"/>
    </font>
    <font>
      <b/>
      <sz val="10"/>
      <color theme="0" tint="-0.249977111117893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rgb="FFC00000"/>
      <name val="Cambria"/>
      <family val="1"/>
      <charset val="238"/>
    </font>
    <font>
      <b/>
      <sz val="15"/>
      <color rgb="FFFF0000"/>
      <name val="Cambria"/>
      <family val="1"/>
      <charset val="238"/>
    </font>
    <font>
      <sz val="20"/>
      <color rgb="FFFF0000"/>
      <name val="Cambria"/>
      <family val="1"/>
      <charset val="238"/>
    </font>
    <font>
      <sz val="12"/>
      <color rgb="FFFF0000"/>
      <name val="Cambria"/>
      <family val="1"/>
      <charset val="238"/>
    </font>
    <font>
      <b/>
      <sz val="20"/>
      <color theme="0"/>
      <name val="Cambria"/>
      <family val="1"/>
      <charset val="238"/>
    </font>
    <font>
      <sz val="20"/>
      <color theme="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8E4"/>
        <bgColor rgb="FFF3F3F3"/>
      </patternFill>
    </fill>
    <fill>
      <patternFill patternType="solid">
        <fgColor rgb="FFE7F9FF"/>
        <bgColor rgb="FFF3F3F3"/>
      </patternFill>
    </fill>
    <fill>
      <patternFill patternType="solid">
        <fgColor rgb="FFE7F9FF"/>
        <bgColor indexed="64"/>
      </patternFill>
    </fill>
    <fill>
      <patternFill patternType="solid">
        <fgColor rgb="FFEEF8E4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14" fontId="18" fillId="0" borderId="0" xfId="0" applyNumberFormat="1" applyFont="1" applyAlignment="1"/>
    <xf numFmtId="0" fontId="19" fillId="0" borderId="0" xfId="0" applyFont="1"/>
    <xf numFmtId="0" fontId="20" fillId="0" borderId="0" xfId="0" applyFont="1" applyAlignment="1"/>
    <xf numFmtId="0" fontId="18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1" xfId="0" applyFont="1" applyBorder="1" applyAlignment="1"/>
    <xf numFmtId="0" fontId="16" fillId="0" borderId="1" xfId="0" applyFont="1" applyBorder="1"/>
    <xf numFmtId="0" fontId="8" fillId="0" borderId="0" xfId="0" applyFont="1" applyAlignment="1">
      <alignment vertical="center"/>
    </xf>
    <xf numFmtId="0" fontId="22" fillId="0" borderId="0" xfId="0" applyFont="1" applyAlignment="1"/>
    <xf numFmtId="0" fontId="16" fillId="0" borderId="0" xfId="0" applyFont="1" applyFill="1" applyAlignment="1"/>
    <xf numFmtId="0" fontId="37" fillId="0" borderId="0" xfId="0" applyFont="1" applyAlignment="1">
      <alignment vertical="center"/>
    </xf>
    <xf numFmtId="0" fontId="17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/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/>
    </xf>
    <xf numFmtId="165" fontId="18" fillId="0" borderId="0" xfId="0" applyNumberFormat="1" applyFont="1" applyFill="1" applyBorder="1" applyAlignment="1"/>
    <xf numFmtId="165" fontId="18" fillId="0" borderId="0" xfId="0" applyNumberFormat="1" applyFont="1" applyFill="1" applyBorder="1" applyAlignment="1">
      <alignment vertical="center"/>
    </xf>
    <xf numFmtId="0" fontId="17" fillId="0" borderId="3" xfId="0" applyFont="1" applyFill="1" applyBorder="1" applyAlignment="1"/>
    <xf numFmtId="0" fontId="18" fillId="0" borderId="3" xfId="0" applyFont="1" applyFill="1" applyBorder="1" applyAlignment="1">
      <alignment horizontal="right"/>
    </xf>
    <xf numFmtId="14" fontId="16" fillId="0" borderId="0" xfId="0" applyNumberFormat="1" applyFont="1" applyFill="1" applyAlignment="1"/>
    <xf numFmtId="0" fontId="17" fillId="0" borderId="0" xfId="0" applyFont="1" applyFill="1" applyAlignment="1"/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30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65" fontId="3" fillId="0" borderId="0" xfId="0" applyNumberFormat="1" applyFont="1" applyAlignment="1" applyProtection="1">
      <protection locked="0"/>
    </xf>
    <xf numFmtId="0" fontId="31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33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8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protection locked="0"/>
    </xf>
    <xf numFmtId="0" fontId="3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0" fillId="3" borderId="2" xfId="0" applyFont="1" applyFill="1" applyBorder="1" applyAlignment="1" applyProtection="1">
      <alignment wrapText="1"/>
      <protection locked="0"/>
    </xf>
    <xf numFmtId="0" fontId="10" fillId="3" borderId="8" xfId="0" applyFont="1" applyFill="1" applyBorder="1" applyAlignment="1" applyProtection="1">
      <protection locked="0"/>
    </xf>
    <xf numFmtId="0" fontId="10" fillId="3" borderId="10" xfId="0" applyFont="1" applyFill="1" applyBorder="1" applyAlignment="1" applyProtection="1">
      <alignment wrapText="1"/>
      <protection locked="0"/>
    </xf>
    <xf numFmtId="0" fontId="10" fillId="3" borderId="11" xfId="0" applyFont="1" applyFill="1" applyBorder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165" fontId="10" fillId="0" borderId="0" xfId="0" applyNumberFormat="1" applyFont="1" applyAlignment="1" applyProtection="1">
      <protection locked="0"/>
    </xf>
    <xf numFmtId="14" fontId="10" fillId="3" borderId="2" xfId="0" applyNumberFormat="1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14" fontId="12" fillId="0" borderId="0" xfId="0" applyNumberFormat="1" applyFont="1" applyAlignment="1" applyProtection="1">
      <protection locked="0"/>
    </xf>
    <xf numFmtId="14" fontId="10" fillId="3" borderId="10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/>
    <xf numFmtId="165" fontId="1" fillId="0" borderId="0" xfId="0" applyNumberFormat="1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Alignment="1" applyProtection="1"/>
    <xf numFmtId="165" fontId="3" fillId="0" borderId="0" xfId="0" applyNumberFormat="1" applyFont="1" applyAlignment="1" applyProtection="1"/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wrapText="1"/>
    </xf>
    <xf numFmtId="165" fontId="7" fillId="0" borderId="0" xfId="0" applyNumberFormat="1" applyFont="1" applyAlignment="1" applyProtection="1"/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8" fillId="3" borderId="4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/>
    <xf numFmtId="0" fontId="4" fillId="0" borderId="5" xfId="0" applyFont="1" applyBorder="1" applyAlignment="1" applyProtection="1">
      <alignment wrapText="1"/>
    </xf>
    <xf numFmtId="0" fontId="4" fillId="0" borderId="5" xfId="0" applyFont="1" applyBorder="1" applyAlignment="1" applyProtection="1"/>
    <xf numFmtId="165" fontId="4" fillId="0" borderId="5" xfId="0" applyNumberFormat="1" applyFont="1" applyBorder="1" applyAlignment="1" applyProtection="1"/>
    <xf numFmtId="165" fontId="4" fillId="0" borderId="17" xfId="0" applyNumberFormat="1" applyFont="1" applyBorder="1" applyAlignment="1" applyProtection="1"/>
    <xf numFmtId="0" fontId="10" fillId="0" borderId="7" xfId="0" applyFont="1" applyBorder="1" applyAlignment="1" applyProtection="1">
      <alignment wrapText="1"/>
    </xf>
    <xf numFmtId="0" fontId="10" fillId="0" borderId="2" xfId="0" applyFont="1" applyFill="1" applyBorder="1" applyAlignment="1" applyProtection="1"/>
    <xf numFmtId="0" fontId="10" fillId="0" borderId="9" xfId="0" applyFont="1" applyBorder="1" applyAlignment="1" applyProtection="1"/>
    <xf numFmtId="0" fontId="10" fillId="0" borderId="10" xfId="0" applyFont="1" applyFill="1" applyBorder="1" applyAlignment="1" applyProtection="1"/>
    <xf numFmtId="14" fontId="10" fillId="0" borderId="2" xfId="0" applyNumberFormat="1" applyFont="1" applyBorder="1" applyAlignment="1" applyProtection="1"/>
    <xf numFmtId="0" fontId="10" fillId="0" borderId="2" xfId="0" applyFont="1" applyBorder="1" applyAlignment="1" applyProtection="1"/>
    <xf numFmtId="165" fontId="10" fillId="0" borderId="2" xfId="0" applyNumberFormat="1" applyFont="1" applyBorder="1" applyAlignment="1" applyProtection="1"/>
    <xf numFmtId="165" fontId="10" fillId="0" borderId="12" xfId="0" applyNumberFormat="1" applyFont="1" applyBorder="1" applyAlignment="1" applyProtection="1"/>
    <xf numFmtId="14" fontId="10" fillId="0" borderId="10" xfId="0" applyNumberFormat="1" applyFont="1" applyBorder="1" applyAlignment="1" applyProtection="1"/>
    <xf numFmtId="0" fontId="10" fillId="0" borderId="10" xfId="0" applyFont="1" applyBorder="1" applyAlignment="1" applyProtection="1"/>
    <xf numFmtId="165" fontId="10" fillId="0" borderId="10" xfId="0" applyNumberFormat="1" applyFont="1" applyBorder="1" applyAlignment="1" applyProtection="1"/>
    <xf numFmtId="165" fontId="10" fillId="0" borderId="13" xfId="0" applyNumberFormat="1" applyFont="1" applyBorder="1" applyAlignment="1" applyProtection="1"/>
    <xf numFmtId="0" fontId="10" fillId="0" borderId="7" xfId="0" applyFont="1" applyBorder="1" applyAlignment="1" applyProtection="1"/>
    <xf numFmtId="0" fontId="30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wrapText="1"/>
    </xf>
    <xf numFmtId="165" fontId="8" fillId="0" borderId="0" xfId="0" applyNumberFormat="1" applyFont="1" applyAlignment="1" applyProtection="1"/>
    <xf numFmtId="0" fontId="34" fillId="0" borderId="0" xfId="0" applyFont="1" applyAlignment="1" applyProtection="1"/>
    <xf numFmtId="14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/>
    <xf numFmtId="49" fontId="33" fillId="0" borderId="0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17" fillId="0" borderId="0" xfId="0" applyFont="1" applyFill="1" applyBorder="1" applyAlignment="1"/>
    <xf numFmtId="0" fontId="24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 applyBorder="1"/>
    <xf numFmtId="0" fontId="35" fillId="0" borderId="0" xfId="0" applyFont="1" applyBorder="1" applyAlignment="1">
      <alignment horizontal="right"/>
    </xf>
    <xf numFmtId="165" fontId="36" fillId="0" borderId="0" xfId="0" applyNumberFormat="1" applyFont="1" applyBorder="1" applyAlignment="1"/>
    <xf numFmtId="0" fontId="40" fillId="0" borderId="0" xfId="0" applyFont="1" applyAlignment="1"/>
    <xf numFmtId="0" fontId="40" fillId="0" borderId="0" xfId="0" applyFont="1" applyBorder="1" applyAlignment="1"/>
    <xf numFmtId="0" fontId="17" fillId="0" borderId="0" xfId="0" applyFont="1" applyBorder="1" applyAlignment="1"/>
    <xf numFmtId="0" fontId="41" fillId="0" borderId="0" xfId="0" applyFont="1" applyBorder="1" applyAlignment="1"/>
    <xf numFmtId="0" fontId="40" fillId="0" borderId="0" xfId="0" applyFont="1" applyBorder="1"/>
    <xf numFmtId="0" fontId="42" fillId="0" borderId="0" xfId="0" applyFont="1" applyBorder="1" applyAlignment="1">
      <alignment horizontal="right"/>
    </xf>
    <xf numFmtId="165" fontId="43" fillId="0" borderId="0" xfId="0" applyNumberFormat="1" applyFont="1" applyBorder="1" applyAlignment="1"/>
    <xf numFmtId="0" fontId="40" fillId="0" borderId="0" xfId="0" applyFont="1" applyFill="1" applyBorder="1" applyAlignment="1"/>
    <xf numFmtId="0" fontId="41" fillId="0" borderId="0" xfId="0" applyFont="1" applyFill="1" applyBorder="1" applyAlignment="1"/>
    <xf numFmtId="0" fontId="40" fillId="0" borderId="0" xfId="0" applyFont="1" applyFill="1" applyBorder="1"/>
    <xf numFmtId="0" fontId="42" fillId="0" borderId="0" xfId="0" applyFont="1" applyFill="1" applyBorder="1" applyAlignment="1">
      <alignment horizontal="right"/>
    </xf>
    <xf numFmtId="165" fontId="43" fillId="0" borderId="0" xfId="0" applyNumberFormat="1" applyFont="1" applyFill="1" applyBorder="1" applyAlignment="1"/>
    <xf numFmtId="0" fontId="17" fillId="0" borderId="3" xfId="0" applyFont="1" applyFill="1" applyBorder="1" applyAlignment="1">
      <alignment vertical="center" wrapText="1"/>
    </xf>
    <xf numFmtId="165" fontId="18" fillId="0" borderId="3" xfId="0" applyNumberFormat="1" applyFont="1" applyFill="1" applyBorder="1" applyAlignment="1"/>
    <xf numFmtId="165" fontId="18" fillId="0" borderId="3" xfId="0" applyNumberFormat="1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2" fillId="0" borderId="0" xfId="0" applyFont="1" applyBorder="1" applyAlignment="1"/>
    <xf numFmtId="0" fontId="5" fillId="3" borderId="4" xfId="0" applyFont="1" applyFill="1" applyBorder="1" applyAlignment="1" applyProtection="1">
      <alignment wrapText="1"/>
      <protection locked="0"/>
    </xf>
    <xf numFmtId="0" fontId="10" fillId="0" borderId="8" xfId="0" applyFont="1" applyFill="1" applyBorder="1" applyAlignment="1" applyProtection="1">
      <alignment wrapText="1"/>
    </xf>
    <xf numFmtId="0" fontId="10" fillId="0" borderId="11" xfId="0" applyFont="1" applyFill="1" applyBorder="1" applyAlignment="1" applyProtection="1">
      <alignment wrapText="1"/>
    </xf>
    <xf numFmtId="49" fontId="6" fillId="3" borderId="5" xfId="0" applyNumberFormat="1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wrapText="1"/>
    </xf>
    <xf numFmtId="0" fontId="10" fillId="0" borderId="2" xfId="0" applyFont="1" applyFill="1" applyBorder="1" applyAlignment="1" applyProtection="1">
      <alignment wrapText="1"/>
    </xf>
    <xf numFmtId="0" fontId="10" fillId="0" borderId="10" xfId="0" applyFont="1" applyFill="1" applyBorder="1" applyAlignment="1" applyProtection="1">
      <alignment wrapText="1"/>
    </xf>
    <xf numFmtId="14" fontId="1" fillId="0" borderId="0" xfId="0" applyNumberFormat="1" applyFont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14" fontId="6" fillId="0" borderId="0" xfId="0" applyNumberFormat="1" applyFont="1" applyAlignment="1" applyProtection="1">
      <protection locked="0"/>
    </xf>
    <xf numFmtId="14" fontId="31" fillId="0" borderId="0" xfId="0" applyNumberFormat="1" applyFont="1" applyAlignment="1" applyProtection="1">
      <protection locked="0"/>
    </xf>
    <xf numFmtId="14" fontId="7" fillId="0" borderId="0" xfId="0" applyNumberFormat="1" applyFont="1" applyAlignment="1" applyProtection="1">
      <protection locked="0"/>
    </xf>
    <xf numFmtId="14" fontId="9" fillId="0" borderId="0" xfId="0" applyNumberFormat="1" applyFont="1" applyAlignment="1" applyProtection="1">
      <protection locked="0"/>
    </xf>
    <xf numFmtId="14" fontId="10" fillId="0" borderId="0" xfId="0" applyNumberFormat="1" applyFont="1" applyAlignment="1" applyProtection="1">
      <protection locked="0"/>
    </xf>
    <xf numFmtId="14" fontId="9" fillId="0" borderId="6" xfId="0" applyNumberFormat="1" applyFont="1" applyBorder="1" applyAlignment="1" applyProtection="1">
      <protection locked="0"/>
    </xf>
    <xf numFmtId="14" fontId="10" fillId="0" borderId="8" xfId="0" applyNumberFormat="1" applyFont="1" applyBorder="1" applyAlignment="1" applyProtection="1">
      <protection locked="0"/>
    </xf>
    <xf numFmtId="14" fontId="10" fillId="0" borderId="11" xfId="0" applyNumberFormat="1" applyFont="1" applyBorder="1" applyAlignment="1" applyProtection="1">
      <protection locked="0"/>
    </xf>
    <xf numFmtId="0" fontId="46" fillId="0" borderId="0" xfId="0" applyFont="1" applyAlignment="1" applyProtection="1"/>
    <xf numFmtId="49" fontId="33" fillId="0" borderId="0" xfId="0" applyNumberFormat="1" applyFont="1" applyFill="1" applyBorder="1" applyAlignment="1">
      <alignment horizontal="left" vertical="center"/>
    </xf>
    <xf numFmtId="0" fontId="8" fillId="6" borderId="4" xfId="0" applyFont="1" applyFill="1" applyBorder="1" applyAlignment="1" applyProtection="1">
      <alignment wrapText="1"/>
    </xf>
    <xf numFmtId="0" fontId="5" fillId="7" borderId="4" xfId="0" applyFont="1" applyFill="1" applyBorder="1" applyAlignment="1" applyProtection="1">
      <alignment wrapText="1"/>
      <protection locked="0"/>
    </xf>
    <xf numFmtId="0" fontId="11" fillId="7" borderId="7" xfId="0" applyFont="1" applyFill="1" applyBorder="1" applyAlignment="1" applyProtection="1">
      <alignment wrapText="1"/>
      <protection locked="0"/>
    </xf>
    <xf numFmtId="0" fontId="11" fillId="7" borderId="9" xfId="0" applyFont="1" applyFill="1" applyBorder="1" applyAlignment="1" applyProtection="1">
      <alignment wrapText="1"/>
      <protection locked="0"/>
    </xf>
    <xf numFmtId="0" fontId="39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49" fontId="6" fillId="3" borderId="5" xfId="0" applyNumberFormat="1" applyFont="1" applyFill="1" applyBorder="1" applyAlignment="1" applyProtection="1">
      <alignment horizontal="center"/>
      <protection locked="0"/>
    </xf>
    <xf numFmtId="49" fontId="6" fillId="3" borderId="6" xfId="0" applyNumberFormat="1" applyFont="1" applyFill="1" applyBorder="1" applyAlignment="1" applyProtection="1">
      <alignment horizontal="center"/>
      <protection locked="0"/>
    </xf>
    <xf numFmtId="49" fontId="10" fillId="3" borderId="2" xfId="0" applyNumberFormat="1" applyFont="1" applyFill="1" applyBorder="1" applyAlignment="1" applyProtection="1">
      <alignment horizontal="center"/>
      <protection locked="0"/>
    </xf>
    <xf numFmtId="49" fontId="10" fillId="3" borderId="8" xfId="0" applyNumberFormat="1" applyFont="1" applyFill="1" applyBorder="1" applyAlignment="1" applyProtection="1">
      <alignment horizontal="center"/>
      <protection locked="0"/>
    </xf>
    <xf numFmtId="49" fontId="10" fillId="3" borderId="13" xfId="0" applyNumberFormat="1" applyFont="1" applyFill="1" applyBorder="1" applyAlignment="1" applyProtection="1">
      <alignment horizontal="center"/>
      <protection locked="0"/>
    </xf>
    <xf numFmtId="49" fontId="10" fillId="3" borderId="14" xfId="0" applyNumberFormat="1" applyFont="1" applyFill="1" applyBorder="1" applyAlignment="1" applyProtection="1">
      <alignment horizontal="center"/>
      <protection locked="0"/>
    </xf>
    <xf numFmtId="49" fontId="10" fillId="3" borderId="15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18" fillId="0" borderId="1" xfId="0" applyFont="1" applyBorder="1" applyAlignment="1"/>
    <xf numFmtId="0" fontId="16" fillId="0" borderId="1" xfId="0" applyFont="1" applyBorder="1"/>
    <xf numFmtId="49" fontId="33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 vertical="center"/>
    </xf>
    <xf numFmtId="164" fontId="26" fillId="0" borderId="0" xfId="0" applyNumberFormat="1" applyFont="1" applyAlignment="1">
      <alignment horizontal="right" vertical="center"/>
    </xf>
    <xf numFmtId="0" fontId="17" fillId="0" borderId="0" xfId="0" applyFont="1" applyAlignment="1"/>
    <xf numFmtId="0" fontId="36" fillId="0" borderId="16" xfId="0" applyFont="1" applyBorder="1" applyAlignment="1">
      <alignment horizontal="left" vertical="center"/>
    </xf>
    <xf numFmtId="0" fontId="39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46" fillId="0" borderId="0" xfId="0" applyFont="1" applyAlignment="1" applyProtection="1">
      <protection locked="0"/>
    </xf>
    <xf numFmtId="0" fontId="47" fillId="0" borderId="0" xfId="0" applyFont="1" applyAlignment="1" applyProtection="1">
      <protection locked="0"/>
    </xf>
    <xf numFmtId="0" fontId="48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39" fillId="0" borderId="0" xfId="0" applyFont="1" applyAlignment="1" applyProtection="1"/>
    <xf numFmtId="0" fontId="29" fillId="0" borderId="0" xfId="0" applyFont="1" applyAlignment="1" applyProtection="1"/>
    <xf numFmtId="0" fontId="49" fillId="0" borderId="0" xfId="0" applyFont="1" applyAlignment="1" applyProtection="1">
      <protection locked="0"/>
    </xf>
    <xf numFmtId="0" fontId="50" fillId="0" borderId="0" xfId="0" applyFont="1" applyAlignment="1" applyProtection="1">
      <protection locked="0"/>
    </xf>
    <xf numFmtId="0" fontId="14" fillId="0" borderId="0" xfId="0" applyFont="1" applyAlignment="1" applyProtection="1"/>
    <xf numFmtId="0" fontId="15" fillId="0" borderId="0" xfId="0" applyFont="1" applyAlignment="1" applyProtection="1"/>
    <xf numFmtId="0" fontId="25" fillId="0" borderId="0" xfId="0" applyFont="1" applyBorder="1" applyAlignment="1">
      <alignment horizontal="right" vertical="center"/>
    </xf>
    <xf numFmtId="0" fontId="17" fillId="4" borderId="18" xfId="0" applyFont="1" applyFill="1" applyBorder="1" applyAlignment="1">
      <alignment vertical="center"/>
    </xf>
    <xf numFmtId="0" fontId="17" fillId="0" borderId="19" xfId="0" applyFont="1" applyBorder="1" applyAlignment="1"/>
    <xf numFmtId="0" fontId="18" fillId="2" borderId="19" xfId="0" applyFont="1" applyFill="1" applyBorder="1" applyAlignment="1">
      <alignment horizontal="right"/>
    </xf>
    <xf numFmtId="0" fontId="18" fillId="0" borderId="19" xfId="0" applyFont="1" applyFill="1" applyBorder="1" applyAlignment="1">
      <alignment horizontal="right"/>
    </xf>
    <xf numFmtId="165" fontId="18" fillId="0" borderId="19" xfId="0" applyNumberFormat="1" applyFont="1" applyFill="1" applyBorder="1" applyAlignment="1"/>
    <xf numFmtId="165" fontId="18" fillId="2" borderId="19" xfId="0" applyNumberFormat="1" applyFont="1" applyFill="1" applyBorder="1" applyAlignment="1"/>
    <xf numFmtId="165" fontId="18" fillId="5" borderId="20" xfId="0" applyNumberFormat="1" applyFont="1" applyFill="1" applyBorder="1" applyAlignment="1">
      <alignment vertical="center"/>
    </xf>
    <xf numFmtId="0" fontId="16" fillId="4" borderId="18" xfId="0" applyFont="1" applyFill="1" applyBorder="1" applyAlignment="1">
      <alignment vertical="center"/>
    </xf>
    <xf numFmtId="165" fontId="18" fillId="0" borderId="21" xfId="0" applyNumberFormat="1" applyFont="1" applyFill="1" applyBorder="1" applyAlignment="1"/>
    <xf numFmtId="0" fontId="17" fillId="8" borderId="19" xfId="0" applyFont="1" applyFill="1" applyBorder="1" applyAlignment="1"/>
    <xf numFmtId="165" fontId="18" fillId="8" borderId="21" xfId="0" applyNumberFormat="1" applyFont="1" applyFill="1" applyBorder="1" applyAlignment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EEF8E4"/>
      <color rgb="FFE7F9FF"/>
      <color rgb="FF76B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349779</xdr:colOff>
      <xdr:row>3</xdr:row>
      <xdr:rowOff>69850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9EC0AF1-F07B-4B3B-96EB-448587D90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429" cy="7048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32</xdr:row>
      <xdr:rowOff>88900</xdr:rowOff>
    </xdr:from>
    <xdr:to>
      <xdr:col>7</xdr:col>
      <xdr:colOff>164338</xdr:colOff>
      <xdr:row>39</xdr:row>
      <xdr:rowOff>138938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677A7E4-568E-4514-964B-3597AFAA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6483350"/>
          <a:ext cx="1161288" cy="116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86F9-F0F9-4203-9677-18EE25578E43}">
  <dimension ref="A1:R42"/>
  <sheetViews>
    <sheetView tabSelected="1" workbookViewId="0">
      <selection activeCell="D20" sqref="D20"/>
    </sheetView>
  </sheetViews>
  <sheetFormatPr defaultColWidth="14.453125" defaultRowHeight="14" x14ac:dyDescent="0.3"/>
  <cols>
    <col min="1" max="1" width="25.54296875" style="31" customWidth="1"/>
    <col min="2" max="2" width="54.6328125" style="46" customWidth="1"/>
    <col min="3" max="3" width="14.453125" style="148"/>
    <col min="4" max="5" width="14.453125" style="31"/>
    <col min="6" max="18" width="14.453125" style="33"/>
    <col min="19" max="16384" width="14.453125" style="31"/>
  </cols>
  <sheetData>
    <row r="1" spans="1:18" x14ac:dyDescent="0.3">
      <c r="A1" s="65"/>
      <c r="B1" s="66"/>
    </row>
    <row r="2" spans="1:18" s="34" customFormat="1" ht="25" x14ac:dyDescent="0.5">
      <c r="A2" s="69" t="s">
        <v>0</v>
      </c>
      <c r="B2" s="71"/>
      <c r="C2" s="149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36" customFormat="1" ht="19" x14ac:dyDescent="0.4">
      <c r="A3" s="74" t="s">
        <v>49</v>
      </c>
      <c r="B3" s="75"/>
      <c r="C3" s="150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4.5" thickBot="1" x14ac:dyDescent="0.35">
      <c r="A4" s="66"/>
      <c r="B4" s="66"/>
    </row>
    <row r="5" spans="1:18" s="39" customFormat="1" ht="25" x14ac:dyDescent="0.5">
      <c r="A5" s="141" t="s">
        <v>22</v>
      </c>
      <c r="B5" s="144"/>
      <c r="C5" s="151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3">
      <c r="A6" s="165" t="s">
        <v>24</v>
      </c>
      <c r="B6" s="165"/>
    </row>
    <row r="7" spans="1:18" x14ac:dyDescent="0.3">
      <c r="A7" s="78"/>
      <c r="B7" s="78"/>
    </row>
    <row r="8" spans="1:18" s="43" customFormat="1" ht="19" x14ac:dyDescent="0.4">
      <c r="A8" s="79" t="s">
        <v>50</v>
      </c>
      <c r="B8" s="80"/>
      <c r="C8" s="152"/>
      <c r="D8" s="38"/>
      <c r="E8" s="38"/>
      <c r="F8" s="38"/>
      <c r="G8" s="38"/>
      <c r="H8" s="38"/>
      <c r="I8" s="38"/>
      <c r="J8" s="38"/>
      <c r="K8" s="38"/>
    </row>
    <row r="9" spans="1:18" s="43" customFormat="1" ht="19" x14ac:dyDescent="0.4">
      <c r="A9" s="79"/>
      <c r="B9" s="80"/>
      <c r="C9" s="152"/>
      <c r="D9" s="38"/>
      <c r="E9" s="38"/>
      <c r="F9" s="38"/>
      <c r="G9" s="38"/>
      <c r="H9" s="38"/>
      <c r="I9" s="38"/>
      <c r="J9" s="38"/>
      <c r="K9" s="38"/>
    </row>
    <row r="10" spans="1:18" s="43" customFormat="1" ht="19" x14ac:dyDescent="0.4">
      <c r="A10" s="159" t="s">
        <v>47</v>
      </c>
      <c r="B10" s="80"/>
      <c r="C10" s="152"/>
      <c r="D10" s="38"/>
      <c r="E10" s="38"/>
      <c r="F10" s="38"/>
      <c r="G10" s="38"/>
      <c r="H10" s="38"/>
      <c r="I10" s="38"/>
      <c r="J10" s="38"/>
      <c r="K10" s="38"/>
    </row>
    <row r="11" spans="1:18" s="43" customFormat="1" ht="19" x14ac:dyDescent="0.4">
      <c r="A11" s="79"/>
      <c r="B11" s="80"/>
      <c r="C11" s="153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s="36" customFormat="1" ht="19" x14ac:dyDescent="0.4">
      <c r="A12" s="76" t="s">
        <v>51</v>
      </c>
      <c r="B12" s="82"/>
      <c r="C12" s="150"/>
      <c r="F12" s="38"/>
      <c r="G12" s="38"/>
      <c r="H12" s="45"/>
      <c r="I12" s="45"/>
      <c r="J12" s="45"/>
      <c r="K12" s="45"/>
      <c r="L12" s="45"/>
      <c r="M12" s="45"/>
      <c r="N12" s="38"/>
      <c r="O12" s="38"/>
      <c r="P12" s="38"/>
      <c r="Q12" s="38"/>
      <c r="R12" s="38"/>
    </row>
    <row r="13" spans="1:18" ht="14.5" thickBot="1" x14ac:dyDescent="0.35">
      <c r="A13" s="67"/>
      <c r="B13" s="83"/>
      <c r="H13" s="47"/>
      <c r="I13" s="47"/>
      <c r="J13" s="47">
        <v>1</v>
      </c>
      <c r="K13" s="47"/>
      <c r="L13" s="47"/>
      <c r="M13" s="47"/>
    </row>
    <row r="14" spans="1:18" s="51" customFormat="1" ht="30" x14ac:dyDescent="0.3">
      <c r="A14" s="84" t="s">
        <v>6</v>
      </c>
      <c r="B14" s="145" t="s">
        <v>45</v>
      </c>
      <c r="C14" s="154"/>
      <c r="F14" s="52"/>
      <c r="G14" s="52"/>
      <c r="H14" s="53"/>
      <c r="I14" s="53"/>
      <c r="J14" s="54">
        <v>2</v>
      </c>
      <c r="K14" s="54">
        <v>5</v>
      </c>
      <c r="L14" s="53"/>
      <c r="M14" s="53"/>
      <c r="N14" s="52"/>
      <c r="O14" s="52"/>
      <c r="P14" s="52"/>
      <c r="Q14" s="52"/>
      <c r="R14" s="52"/>
    </row>
    <row r="15" spans="1:18" s="41" customFormat="1" ht="30" x14ac:dyDescent="0.3">
      <c r="A15" s="90" t="s">
        <v>2</v>
      </c>
      <c r="B15" s="142"/>
      <c r="C15" s="155"/>
      <c r="F15" s="42"/>
      <c r="G15" s="42"/>
      <c r="H15" s="54"/>
      <c r="I15" s="54"/>
      <c r="J15" s="54">
        <v>3</v>
      </c>
      <c r="K15" s="54">
        <v>6</v>
      </c>
      <c r="L15" s="54"/>
      <c r="M15" s="54"/>
      <c r="N15" s="42"/>
      <c r="O15" s="42"/>
      <c r="P15" s="42"/>
      <c r="Q15" s="42"/>
      <c r="R15" s="42"/>
    </row>
    <row r="16" spans="1:18" s="41" customFormat="1" ht="30" x14ac:dyDescent="0.3">
      <c r="A16" s="90" t="s">
        <v>2</v>
      </c>
      <c r="B16" s="142"/>
      <c r="C16" s="155"/>
      <c r="F16" s="42"/>
      <c r="G16" s="42"/>
      <c r="H16" s="54"/>
      <c r="I16" s="54"/>
      <c r="J16" s="54">
        <v>3</v>
      </c>
      <c r="K16" s="54">
        <v>6</v>
      </c>
      <c r="L16" s="54"/>
      <c r="M16" s="54"/>
      <c r="N16" s="42"/>
      <c r="O16" s="42"/>
      <c r="P16" s="42"/>
      <c r="Q16" s="42"/>
      <c r="R16" s="42"/>
    </row>
    <row r="17" spans="1:18" s="41" customFormat="1" ht="30" x14ac:dyDescent="0.3">
      <c r="A17" s="90" t="s">
        <v>2</v>
      </c>
      <c r="B17" s="142"/>
      <c r="C17" s="155"/>
      <c r="F17" s="42"/>
      <c r="G17" s="42"/>
      <c r="H17" s="54"/>
      <c r="I17" s="54"/>
      <c r="J17" s="54">
        <v>3</v>
      </c>
      <c r="K17" s="54">
        <v>6</v>
      </c>
      <c r="L17" s="54"/>
      <c r="M17" s="54"/>
      <c r="N17" s="42"/>
      <c r="O17" s="42"/>
      <c r="P17" s="42"/>
      <c r="Q17" s="42"/>
      <c r="R17" s="42"/>
    </row>
    <row r="18" spans="1:18" s="41" customFormat="1" ht="30" x14ac:dyDescent="0.3">
      <c r="A18" s="90" t="s">
        <v>2</v>
      </c>
      <c r="B18" s="142"/>
      <c r="C18" s="155"/>
      <c r="F18" s="42"/>
      <c r="G18" s="42"/>
      <c r="H18" s="54"/>
      <c r="I18" s="54"/>
      <c r="J18" s="54">
        <v>3</v>
      </c>
      <c r="K18" s="54">
        <v>6</v>
      </c>
      <c r="L18" s="54"/>
      <c r="M18" s="54"/>
      <c r="N18" s="42"/>
      <c r="O18" s="42"/>
      <c r="P18" s="42"/>
      <c r="Q18" s="42"/>
      <c r="R18" s="42"/>
    </row>
    <row r="19" spans="1:18" s="41" customFormat="1" ht="15" x14ac:dyDescent="0.3">
      <c r="A19" s="102" t="s">
        <v>5</v>
      </c>
      <c r="B19" s="142"/>
      <c r="C19" s="155"/>
      <c r="F19" s="42"/>
      <c r="G19" s="42"/>
      <c r="H19" s="54"/>
      <c r="I19" s="54"/>
      <c r="J19" s="54">
        <v>4</v>
      </c>
      <c r="K19" s="54">
        <v>10</v>
      </c>
      <c r="L19" s="54"/>
      <c r="M19" s="54"/>
      <c r="N19" s="42"/>
      <c r="O19" s="42"/>
      <c r="P19" s="42"/>
      <c r="Q19" s="42"/>
      <c r="R19" s="42"/>
    </row>
    <row r="20" spans="1:18" s="41" customFormat="1" ht="15" x14ac:dyDescent="0.3">
      <c r="A20" s="102" t="s">
        <v>5</v>
      </c>
      <c r="B20" s="142"/>
      <c r="C20" s="155"/>
      <c r="F20" s="42"/>
      <c r="G20" s="42"/>
      <c r="H20" s="54"/>
      <c r="I20" s="54"/>
      <c r="J20" s="54">
        <v>4</v>
      </c>
      <c r="K20" s="54">
        <v>10</v>
      </c>
      <c r="L20" s="54"/>
      <c r="M20" s="54"/>
      <c r="N20" s="42"/>
      <c r="O20" s="42"/>
      <c r="P20" s="42"/>
      <c r="Q20" s="42"/>
      <c r="R20" s="42"/>
    </row>
    <row r="21" spans="1:18" s="41" customFormat="1" ht="15" x14ac:dyDescent="0.3">
      <c r="A21" s="102" t="s">
        <v>5</v>
      </c>
      <c r="B21" s="142"/>
      <c r="C21" s="155"/>
      <c r="F21" s="42"/>
      <c r="G21" s="42"/>
      <c r="H21" s="54"/>
      <c r="I21" s="54"/>
      <c r="J21" s="54">
        <v>4</v>
      </c>
      <c r="K21" s="54">
        <v>10</v>
      </c>
      <c r="L21" s="54"/>
      <c r="M21" s="54"/>
      <c r="N21" s="42"/>
      <c r="O21" s="42"/>
      <c r="P21" s="42"/>
      <c r="Q21" s="42"/>
      <c r="R21" s="42"/>
    </row>
    <row r="22" spans="1:18" s="41" customFormat="1" ht="15.5" thickBot="1" x14ac:dyDescent="0.35">
      <c r="A22" s="92" t="s">
        <v>5</v>
      </c>
      <c r="B22" s="143"/>
      <c r="C22" s="155"/>
      <c r="F22" s="42"/>
      <c r="G22" s="42"/>
      <c r="H22" s="54"/>
      <c r="I22" s="54"/>
      <c r="J22" s="54">
        <v>4</v>
      </c>
      <c r="K22" s="54">
        <v>10</v>
      </c>
      <c r="L22" s="54"/>
      <c r="M22" s="54"/>
      <c r="N22" s="42"/>
      <c r="O22" s="42"/>
      <c r="P22" s="42"/>
      <c r="Q22" s="42"/>
      <c r="R22" s="42"/>
    </row>
    <row r="23" spans="1:18" s="41" customFormat="1" ht="15" x14ac:dyDescent="0.3">
      <c r="B23" s="59"/>
      <c r="C23" s="155"/>
      <c r="F23" s="42"/>
      <c r="G23" s="42"/>
      <c r="H23" s="54"/>
      <c r="I23" s="54"/>
      <c r="J23" s="54"/>
      <c r="K23" s="54">
        <v>11</v>
      </c>
      <c r="L23" s="54"/>
      <c r="M23" s="54"/>
      <c r="N23" s="42"/>
      <c r="O23" s="42"/>
      <c r="P23" s="42"/>
      <c r="Q23" s="42"/>
      <c r="R23" s="42"/>
    </row>
    <row r="24" spans="1:18" x14ac:dyDescent="0.3">
      <c r="H24" s="47"/>
      <c r="I24" s="47"/>
      <c r="J24" s="47"/>
      <c r="K24" s="47"/>
      <c r="L24" s="47"/>
      <c r="M24" s="47"/>
    </row>
    <row r="25" spans="1:18" s="36" customFormat="1" ht="19" x14ac:dyDescent="0.4">
      <c r="A25" s="76" t="s">
        <v>33</v>
      </c>
      <c r="B25" s="82"/>
      <c r="C25" s="150"/>
      <c r="F25" s="38"/>
      <c r="G25" s="38"/>
      <c r="H25" s="45"/>
      <c r="I25" s="45"/>
      <c r="J25" s="45"/>
      <c r="K25" s="45"/>
      <c r="L25" s="45"/>
      <c r="M25" s="45"/>
      <c r="N25" s="38"/>
      <c r="O25" s="38"/>
      <c r="P25" s="38"/>
      <c r="Q25" s="38"/>
      <c r="R25" s="38"/>
    </row>
    <row r="26" spans="1:18" ht="14.5" thickBot="1" x14ac:dyDescent="0.35">
      <c r="A26" s="67"/>
      <c r="B26" s="83"/>
      <c r="H26" s="47"/>
      <c r="I26" s="47"/>
      <c r="J26" s="47"/>
      <c r="K26" s="47"/>
      <c r="L26" s="47"/>
      <c r="M26" s="47"/>
    </row>
    <row r="27" spans="1:18" s="51" customFormat="1" ht="30" x14ac:dyDescent="0.3">
      <c r="A27" s="84" t="s">
        <v>6</v>
      </c>
      <c r="B27" s="48" t="s">
        <v>45</v>
      </c>
      <c r="C27" s="156" t="s">
        <v>46</v>
      </c>
      <c r="F27" s="52"/>
      <c r="G27" s="52"/>
      <c r="H27" s="53"/>
      <c r="I27" s="53"/>
      <c r="J27" s="53"/>
      <c r="K27" s="53"/>
      <c r="L27" s="53"/>
      <c r="M27" s="53"/>
      <c r="N27" s="52"/>
      <c r="O27" s="52"/>
      <c r="P27" s="52"/>
      <c r="Q27" s="52"/>
      <c r="R27" s="52"/>
    </row>
    <row r="28" spans="1:18" s="41" customFormat="1" ht="30" x14ac:dyDescent="0.3">
      <c r="A28" s="90" t="s">
        <v>2</v>
      </c>
      <c r="B28" s="146"/>
      <c r="C28" s="157"/>
      <c r="F28" s="42"/>
      <c r="G28" s="42"/>
      <c r="H28" s="54"/>
      <c r="I28" s="62"/>
      <c r="J28" s="62"/>
      <c r="K28" s="54"/>
      <c r="L28" s="54"/>
      <c r="M28" s="54"/>
      <c r="N28" s="42"/>
      <c r="O28" s="42"/>
      <c r="P28" s="42"/>
      <c r="Q28" s="42"/>
      <c r="R28" s="42"/>
    </row>
    <row r="29" spans="1:18" s="41" customFormat="1" ht="30" x14ac:dyDescent="0.3">
      <c r="A29" s="90" t="s">
        <v>2</v>
      </c>
      <c r="B29" s="146"/>
      <c r="C29" s="157"/>
      <c r="F29" s="42"/>
      <c r="G29" s="42"/>
      <c r="H29" s="54"/>
      <c r="I29" s="63">
        <v>44044</v>
      </c>
      <c r="J29" s="63">
        <v>44045</v>
      </c>
      <c r="K29" s="54"/>
      <c r="L29" s="54"/>
      <c r="M29" s="54"/>
      <c r="N29" s="42"/>
      <c r="O29" s="42"/>
      <c r="P29" s="42"/>
      <c r="Q29" s="42"/>
      <c r="R29" s="42"/>
    </row>
    <row r="30" spans="1:18" s="41" customFormat="1" ht="30" x14ac:dyDescent="0.3">
      <c r="A30" s="90" t="s">
        <v>2</v>
      </c>
      <c r="B30" s="146"/>
      <c r="C30" s="157"/>
      <c r="F30" s="42"/>
      <c r="G30" s="42"/>
      <c r="H30" s="54"/>
      <c r="I30" s="63">
        <v>44045</v>
      </c>
      <c r="J30" s="63">
        <v>44046</v>
      </c>
      <c r="K30" s="54"/>
      <c r="L30" s="54"/>
      <c r="M30" s="54"/>
      <c r="N30" s="42"/>
      <c r="O30" s="42"/>
      <c r="P30" s="42"/>
      <c r="Q30" s="42"/>
      <c r="R30" s="42"/>
    </row>
    <row r="31" spans="1:18" s="41" customFormat="1" ht="30" x14ac:dyDescent="0.3">
      <c r="A31" s="90" t="s">
        <v>2</v>
      </c>
      <c r="B31" s="146"/>
      <c r="C31" s="157"/>
      <c r="F31" s="42"/>
      <c r="G31" s="42"/>
      <c r="H31" s="54"/>
      <c r="I31" s="54"/>
      <c r="J31" s="54">
        <v>3</v>
      </c>
      <c r="K31" s="54">
        <v>6</v>
      </c>
      <c r="L31" s="54"/>
      <c r="M31" s="54"/>
      <c r="N31" s="42"/>
      <c r="O31" s="42"/>
      <c r="P31" s="42"/>
      <c r="Q31" s="42"/>
      <c r="R31" s="42"/>
    </row>
    <row r="32" spans="1:18" s="41" customFormat="1" ht="30" x14ac:dyDescent="0.3">
      <c r="A32" s="90" t="s">
        <v>2</v>
      </c>
      <c r="B32" s="146"/>
      <c r="C32" s="157"/>
      <c r="F32" s="42"/>
      <c r="G32" s="42"/>
      <c r="H32" s="54"/>
      <c r="I32" s="54"/>
      <c r="J32" s="54">
        <v>3</v>
      </c>
      <c r="K32" s="54">
        <v>6</v>
      </c>
      <c r="L32" s="54"/>
      <c r="M32" s="54"/>
      <c r="N32" s="42"/>
      <c r="O32" s="42"/>
      <c r="P32" s="42"/>
      <c r="Q32" s="42"/>
      <c r="R32" s="42"/>
    </row>
    <row r="33" spans="1:18" s="41" customFormat="1" ht="30" x14ac:dyDescent="0.3">
      <c r="A33" s="90" t="s">
        <v>2</v>
      </c>
      <c r="B33" s="146"/>
      <c r="C33" s="157"/>
      <c r="F33" s="42"/>
      <c r="G33" s="42"/>
      <c r="H33" s="54"/>
      <c r="I33" s="54"/>
      <c r="J33" s="54">
        <v>3</v>
      </c>
      <c r="K33" s="54">
        <v>6</v>
      </c>
      <c r="L33" s="54"/>
      <c r="M33" s="54"/>
      <c r="N33" s="42"/>
      <c r="O33" s="42"/>
      <c r="P33" s="42"/>
      <c r="Q33" s="42"/>
      <c r="R33" s="42"/>
    </row>
    <row r="34" spans="1:18" s="41" customFormat="1" ht="30" x14ac:dyDescent="0.3">
      <c r="A34" s="90" t="s">
        <v>2</v>
      </c>
      <c r="B34" s="146"/>
      <c r="C34" s="157"/>
      <c r="F34" s="42"/>
      <c r="G34" s="42"/>
      <c r="H34" s="54"/>
      <c r="I34" s="54"/>
      <c r="J34" s="54">
        <v>3</v>
      </c>
      <c r="K34" s="54">
        <v>6</v>
      </c>
      <c r="L34" s="54"/>
      <c r="M34" s="54"/>
      <c r="N34" s="42"/>
      <c r="O34" s="42"/>
      <c r="P34" s="42"/>
      <c r="Q34" s="42"/>
      <c r="R34" s="42"/>
    </row>
    <row r="35" spans="1:18" s="41" customFormat="1" ht="15" x14ac:dyDescent="0.3">
      <c r="A35" s="102" t="s">
        <v>5</v>
      </c>
      <c r="B35" s="146"/>
      <c r="C35" s="157"/>
      <c r="F35" s="42"/>
      <c r="G35" s="42"/>
      <c r="H35" s="54"/>
      <c r="I35" s="54"/>
      <c r="J35" s="54">
        <v>4</v>
      </c>
      <c r="K35" s="54">
        <v>10</v>
      </c>
      <c r="L35" s="54"/>
      <c r="M35" s="54"/>
      <c r="N35" s="42"/>
      <c r="O35" s="42"/>
      <c r="P35" s="42"/>
      <c r="Q35" s="42"/>
      <c r="R35" s="42"/>
    </row>
    <row r="36" spans="1:18" s="41" customFormat="1" ht="15" x14ac:dyDescent="0.3">
      <c r="A36" s="102" t="s">
        <v>5</v>
      </c>
      <c r="B36" s="146"/>
      <c r="C36" s="157"/>
      <c r="F36" s="42"/>
      <c r="G36" s="42"/>
      <c r="H36" s="54"/>
      <c r="I36" s="54"/>
      <c r="J36" s="54">
        <v>4</v>
      </c>
      <c r="K36" s="54">
        <v>10</v>
      </c>
      <c r="L36" s="54"/>
      <c r="M36" s="54"/>
      <c r="N36" s="42"/>
      <c r="O36" s="42"/>
      <c r="P36" s="42"/>
      <c r="Q36" s="42"/>
      <c r="R36" s="42"/>
    </row>
    <row r="37" spans="1:18" s="41" customFormat="1" ht="15" x14ac:dyDescent="0.3">
      <c r="A37" s="102" t="s">
        <v>5</v>
      </c>
      <c r="B37" s="146"/>
      <c r="C37" s="157"/>
      <c r="F37" s="42"/>
      <c r="G37" s="42"/>
      <c r="H37" s="54"/>
      <c r="I37" s="54"/>
      <c r="J37" s="54">
        <v>4</v>
      </c>
      <c r="K37" s="54">
        <v>10</v>
      </c>
      <c r="L37" s="54"/>
      <c r="M37" s="54"/>
      <c r="N37" s="42"/>
      <c r="O37" s="42"/>
      <c r="P37" s="42"/>
      <c r="Q37" s="42"/>
      <c r="R37" s="42"/>
    </row>
    <row r="38" spans="1:18" s="41" customFormat="1" ht="15" x14ac:dyDescent="0.3">
      <c r="A38" s="102" t="s">
        <v>5</v>
      </c>
      <c r="B38" s="146"/>
      <c r="C38" s="157"/>
      <c r="F38" s="42"/>
      <c r="G38" s="42"/>
      <c r="H38" s="54"/>
      <c r="I38" s="54"/>
      <c r="J38" s="54">
        <v>4</v>
      </c>
      <c r="K38" s="54">
        <v>10</v>
      </c>
      <c r="L38" s="54"/>
      <c r="M38" s="54"/>
      <c r="N38" s="42"/>
      <c r="O38" s="42"/>
      <c r="P38" s="42"/>
      <c r="Q38" s="42"/>
      <c r="R38" s="42"/>
    </row>
    <row r="39" spans="1:18" s="41" customFormat="1" ht="15" x14ac:dyDescent="0.3">
      <c r="A39" s="102" t="s">
        <v>5</v>
      </c>
      <c r="B39" s="146"/>
      <c r="C39" s="157"/>
      <c r="F39" s="42"/>
      <c r="G39" s="42"/>
      <c r="H39" s="54"/>
      <c r="I39" s="63">
        <v>44046</v>
      </c>
      <c r="J39" s="63">
        <v>44047</v>
      </c>
      <c r="K39" s="54"/>
      <c r="L39" s="54"/>
      <c r="M39" s="54"/>
      <c r="N39" s="42"/>
      <c r="O39" s="42"/>
      <c r="P39" s="42"/>
      <c r="Q39" s="42"/>
      <c r="R39" s="42"/>
    </row>
    <row r="40" spans="1:18" s="41" customFormat="1" ht="15" x14ac:dyDescent="0.3">
      <c r="A40" s="102" t="s">
        <v>5</v>
      </c>
      <c r="B40" s="146"/>
      <c r="C40" s="157"/>
      <c r="F40" s="42"/>
      <c r="G40" s="42"/>
      <c r="H40" s="54"/>
      <c r="I40" s="63">
        <v>44047</v>
      </c>
      <c r="J40" s="63">
        <v>44048</v>
      </c>
      <c r="K40" s="54"/>
      <c r="L40" s="54"/>
      <c r="M40" s="54"/>
      <c r="N40" s="42"/>
      <c r="O40" s="42"/>
      <c r="P40" s="42"/>
      <c r="Q40" s="42"/>
      <c r="R40" s="42"/>
    </row>
    <row r="41" spans="1:18" s="41" customFormat="1" ht="15.5" thickBot="1" x14ac:dyDescent="0.35">
      <c r="A41" s="92" t="s">
        <v>5</v>
      </c>
      <c r="B41" s="147"/>
      <c r="C41" s="158"/>
      <c r="F41" s="42"/>
      <c r="G41" s="42"/>
      <c r="H41" s="54"/>
      <c r="I41" s="63">
        <v>44048</v>
      </c>
      <c r="J41" s="63">
        <v>44049</v>
      </c>
      <c r="K41" s="54"/>
      <c r="L41" s="54"/>
      <c r="M41" s="54"/>
      <c r="N41" s="42"/>
      <c r="O41" s="42"/>
      <c r="P41" s="42"/>
      <c r="Q41" s="42"/>
      <c r="R41" s="42"/>
    </row>
    <row r="42" spans="1:18" s="41" customFormat="1" ht="15" x14ac:dyDescent="0.3">
      <c r="B42" s="59"/>
      <c r="C42" s="155"/>
      <c r="F42" s="42"/>
      <c r="G42" s="42"/>
      <c r="H42" s="54"/>
      <c r="I42" s="54"/>
      <c r="J42" s="54"/>
      <c r="K42" s="54"/>
      <c r="L42" s="54"/>
      <c r="M42" s="54"/>
      <c r="N42" s="42"/>
      <c r="O42" s="42"/>
      <c r="P42" s="42"/>
      <c r="Q42" s="42"/>
      <c r="R42" s="42"/>
    </row>
  </sheetData>
  <mergeCells count="1"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33"/>
  <sheetViews>
    <sheetView workbookViewId="0">
      <selection activeCell="C28" sqref="C28"/>
    </sheetView>
  </sheetViews>
  <sheetFormatPr defaultColWidth="14.453125" defaultRowHeight="14" x14ac:dyDescent="0.3"/>
  <cols>
    <col min="1" max="1" width="25.54296875" style="31" customWidth="1"/>
    <col min="2" max="2" width="9.90625" style="31" customWidth="1"/>
    <col min="3" max="3" width="10.90625" style="46" customWidth="1"/>
    <col min="4" max="5" width="14.08984375" style="31" customWidth="1"/>
    <col min="6" max="6" width="8.6328125" style="31" bestFit="1" customWidth="1"/>
    <col min="7" max="7" width="9.1796875" style="32" bestFit="1" customWidth="1"/>
    <col min="8" max="8" width="12.90625" style="32" customWidth="1"/>
    <col min="9" max="10" width="14.453125" style="31"/>
    <col min="11" max="11" width="14.453125" style="187"/>
    <col min="12" max="22" width="14.453125" style="47"/>
    <col min="23" max="25" width="14.453125" style="33"/>
    <col min="26" max="16384" width="14.453125" style="31"/>
  </cols>
  <sheetData>
    <row r="1" spans="1:25" x14ac:dyDescent="0.3">
      <c r="A1" s="65"/>
      <c r="B1" s="65"/>
      <c r="C1" s="66"/>
      <c r="D1" s="65"/>
      <c r="E1" s="65"/>
      <c r="F1" s="67"/>
      <c r="G1" s="68"/>
      <c r="H1" s="68"/>
      <c r="I1" s="67"/>
    </row>
    <row r="2" spans="1:25" s="34" customFormat="1" ht="25" x14ac:dyDescent="0.5">
      <c r="A2" s="69" t="s">
        <v>0</v>
      </c>
      <c r="B2" s="70"/>
      <c r="C2" s="71"/>
      <c r="D2" s="70"/>
      <c r="E2" s="70"/>
      <c r="F2" s="72"/>
      <c r="G2" s="73"/>
      <c r="H2" s="73"/>
      <c r="I2" s="72"/>
      <c r="K2" s="188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35"/>
      <c r="X2" s="35"/>
      <c r="Y2" s="35"/>
    </row>
    <row r="3" spans="1:25" s="36" customFormat="1" ht="19" x14ac:dyDescent="0.4">
      <c r="A3" s="74" t="s">
        <v>49</v>
      </c>
      <c r="B3" s="75"/>
      <c r="C3" s="150"/>
      <c r="F3" s="38"/>
      <c r="G3" s="38"/>
      <c r="H3" s="38"/>
      <c r="I3" s="38"/>
      <c r="J3" s="38"/>
      <c r="K3" s="189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5" ht="14.5" thickBot="1" x14ac:dyDescent="0.35">
      <c r="A4" s="66"/>
      <c r="B4" s="65"/>
      <c r="C4" s="66"/>
      <c r="D4" s="65"/>
      <c r="E4" s="65"/>
      <c r="F4" s="67"/>
      <c r="G4" s="68"/>
      <c r="H4" s="68"/>
      <c r="I4" s="67"/>
    </row>
    <row r="5" spans="1:25" s="39" customFormat="1" ht="25" x14ac:dyDescent="0.5">
      <c r="A5" s="162" t="s">
        <v>22</v>
      </c>
      <c r="B5" s="167"/>
      <c r="C5" s="167"/>
      <c r="D5" s="167"/>
      <c r="E5" s="167"/>
      <c r="F5" s="167"/>
      <c r="G5" s="167"/>
      <c r="H5" s="167"/>
      <c r="I5" s="168"/>
      <c r="K5" s="190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40"/>
      <c r="X5" s="40"/>
      <c r="Y5" s="40"/>
    </row>
    <row r="6" spans="1:25" s="41" customFormat="1" ht="15" x14ac:dyDescent="0.3">
      <c r="A6" s="163" t="s">
        <v>25</v>
      </c>
      <c r="B6" s="169"/>
      <c r="C6" s="169"/>
      <c r="D6" s="169"/>
      <c r="E6" s="169"/>
      <c r="F6" s="169"/>
      <c r="G6" s="169"/>
      <c r="H6" s="169"/>
      <c r="I6" s="170"/>
      <c r="K6" s="191"/>
      <c r="L6" s="54"/>
      <c r="M6" s="54"/>
      <c r="N6" s="54"/>
      <c r="O6" s="54"/>
      <c r="P6" s="54" t="s">
        <v>34</v>
      </c>
      <c r="Q6" s="54"/>
      <c r="R6" s="54"/>
      <c r="S6" s="54"/>
      <c r="T6" s="54"/>
      <c r="U6" s="54"/>
      <c r="V6" s="54"/>
      <c r="W6" s="42"/>
      <c r="X6" s="42"/>
      <c r="Y6" s="42"/>
    </row>
    <row r="7" spans="1:25" s="41" customFormat="1" ht="15" x14ac:dyDescent="0.3">
      <c r="A7" s="163" t="s">
        <v>23</v>
      </c>
      <c r="B7" s="169"/>
      <c r="C7" s="169"/>
      <c r="D7" s="169"/>
      <c r="E7" s="169"/>
      <c r="F7" s="169"/>
      <c r="G7" s="169"/>
      <c r="H7" s="169"/>
      <c r="I7" s="170"/>
      <c r="K7" s="191"/>
      <c r="L7" s="54"/>
      <c r="M7" s="54"/>
      <c r="N7" s="54"/>
      <c r="O7" s="54"/>
      <c r="P7" s="54" t="s">
        <v>35</v>
      </c>
      <c r="Q7" s="54"/>
      <c r="R7" s="54"/>
      <c r="S7" s="54"/>
      <c r="T7" s="54"/>
      <c r="U7" s="54"/>
      <c r="V7" s="54"/>
      <c r="W7" s="42"/>
      <c r="X7" s="42"/>
      <c r="Y7" s="42"/>
    </row>
    <row r="8" spans="1:25" s="41" customFormat="1" ht="15.5" thickBot="1" x14ac:dyDescent="0.35">
      <c r="A8" s="164" t="s">
        <v>44</v>
      </c>
      <c r="B8" s="171"/>
      <c r="C8" s="172"/>
      <c r="D8" s="172"/>
      <c r="E8" s="172"/>
      <c r="F8" s="172"/>
      <c r="G8" s="172"/>
      <c r="H8" s="172"/>
      <c r="I8" s="173"/>
      <c r="K8" s="191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42"/>
      <c r="X8" s="42"/>
      <c r="Y8" s="42"/>
    </row>
    <row r="9" spans="1:25" x14ac:dyDescent="0.3">
      <c r="A9" s="165" t="s">
        <v>24</v>
      </c>
      <c r="B9" s="165"/>
      <c r="C9" s="165"/>
      <c r="D9" s="165"/>
      <c r="E9" s="165"/>
      <c r="F9" s="165"/>
      <c r="G9" s="165"/>
      <c r="H9" s="165"/>
      <c r="I9" s="67"/>
    </row>
    <row r="10" spans="1:25" x14ac:dyDescent="0.3">
      <c r="A10" s="78"/>
      <c r="B10" s="78"/>
      <c r="C10" s="78"/>
      <c r="D10" s="78"/>
      <c r="E10" s="78"/>
      <c r="F10" s="78"/>
      <c r="G10" s="78"/>
      <c r="H10" s="78"/>
      <c r="I10" s="67"/>
    </row>
    <row r="11" spans="1:25" s="43" customFormat="1" ht="19" x14ac:dyDescent="0.4">
      <c r="A11" s="79" t="s">
        <v>1</v>
      </c>
      <c r="B11" s="166" t="s">
        <v>52</v>
      </c>
      <c r="C11" s="166"/>
      <c r="D11" s="166"/>
      <c r="E11" s="166"/>
      <c r="F11" s="166"/>
      <c r="G11" s="166"/>
      <c r="H11" s="166"/>
      <c r="I11" s="79"/>
      <c r="K11" s="189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38"/>
      <c r="X11" s="38"/>
      <c r="Y11" s="38"/>
    </row>
    <row r="12" spans="1:25" s="43" customFormat="1" ht="19" x14ac:dyDescent="0.4">
      <c r="A12" s="79"/>
      <c r="B12" s="79"/>
      <c r="C12" s="80"/>
      <c r="D12" s="79"/>
      <c r="E12" s="79"/>
      <c r="F12" s="79"/>
      <c r="G12" s="81"/>
      <c r="H12" s="81"/>
      <c r="I12" s="79"/>
      <c r="K12" s="189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38"/>
      <c r="X12" s="38"/>
      <c r="Y12" s="38"/>
    </row>
    <row r="13" spans="1:25" s="36" customFormat="1" ht="19" x14ac:dyDescent="0.4">
      <c r="A13" s="76" t="s">
        <v>36</v>
      </c>
      <c r="B13" s="76"/>
      <c r="C13" s="82"/>
      <c r="D13" s="76"/>
      <c r="E13" s="76"/>
      <c r="F13" s="76"/>
      <c r="G13" s="77"/>
      <c r="H13" s="77"/>
      <c r="I13" s="76"/>
      <c r="K13" s="189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38"/>
      <c r="X13" s="38"/>
      <c r="Y13" s="38"/>
    </row>
    <row r="14" spans="1:25" ht="14.5" thickBot="1" x14ac:dyDescent="0.35">
      <c r="A14" s="67"/>
      <c r="B14" s="67"/>
      <c r="C14" s="83"/>
      <c r="D14" s="67"/>
      <c r="E14" s="67"/>
      <c r="F14" s="67"/>
      <c r="G14" s="68"/>
      <c r="H14" s="68"/>
      <c r="I14" s="67"/>
      <c r="Q14" s="47">
        <v>1</v>
      </c>
    </row>
    <row r="15" spans="1:25" s="51" customFormat="1" ht="56" x14ac:dyDescent="0.3">
      <c r="A15" s="161" t="s">
        <v>6</v>
      </c>
      <c r="B15" s="85"/>
      <c r="C15" s="86" t="s">
        <v>32</v>
      </c>
      <c r="D15" s="87" t="s">
        <v>8</v>
      </c>
      <c r="E15" s="87" t="s">
        <v>9</v>
      </c>
      <c r="F15" s="87" t="s">
        <v>3</v>
      </c>
      <c r="G15" s="88" t="s">
        <v>4</v>
      </c>
      <c r="H15" s="89" t="s">
        <v>10</v>
      </c>
      <c r="I15" s="50" t="s">
        <v>37</v>
      </c>
      <c r="K15" s="192"/>
      <c r="L15" s="53"/>
      <c r="M15" s="53"/>
      <c r="N15" s="53"/>
      <c r="O15" s="53"/>
      <c r="P15" s="53"/>
      <c r="Q15" s="54">
        <v>2</v>
      </c>
      <c r="R15" s="54">
        <v>5</v>
      </c>
      <c r="S15" s="53"/>
      <c r="T15" s="53"/>
      <c r="U15" s="53"/>
      <c r="V15" s="53"/>
      <c r="W15" s="52"/>
      <c r="X15" s="52"/>
      <c r="Y15" s="52"/>
    </row>
    <row r="16" spans="1:25" s="41" customFormat="1" ht="30" x14ac:dyDescent="0.3">
      <c r="A16" s="90" t="s">
        <v>2</v>
      </c>
      <c r="B16" s="91"/>
      <c r="C16" s="55"/>
      <c r="D16" s="94">
        <v>44049</v>
      </c>
      <c r="E16" s="94">
        <v>44054</v>
      </c>
      <c r="F16" s="95">
        <v>5</v>
      </c>
      <c r="G16" s="96">
        <v>220</v>
      </c>
      <c r="H16" s="97">
        <f>C16*G16</f>
        <v>0</v>
      </c>
      <c r="I16" s="56" t="s">
        <v>34</v>
      </c>
      <c r="K16" s="191"/>
      <c r="L16" s="54"/>
      <c r="M16" s="54"/>
      <c r="N16" s="54"/>
      <c r="O16" s="54"/>
      <c r="P16" s="54"/>
      <c r="Q16" s="54">
        <v>3</v>
      </c>
      <c r="R16" s="54">
        <v>6</v>
      </c>
      <c r="S16" s="54"/>
      <c r="T16" s="54"/>
      <c r="U16" s="54"/>
      <c r="V16" s="54"/>
      <c r="W16" s="42"/>
      <c r="X16" s="42"/>
      <c r="Y16" s="42"/>
    </row>
    <row r="17" spans="1:25" s="41" customFormat="1" ht="15.5" thickBot="1" x14ac:dyDescent="0.35">
      <c r="A17" s="92" t="s">
        <v>5</v>
      </c>
      <c r="B17" s="93"/>
      <c r="C17" s="57"/>
      <c r="D17" s="98">
        <v>44049</v>
      </c>
      <c r="E17" s="98">
        <v>44054</v>
      </c>
      <c r="F17" s="99">
        <v>5</v>
      </c>
      <c r="G17" s="100">
        <v>220</v>
      </c>
      <c r="H17" s="101">
        <f>C17*G17</f>
        <v>0</v>
      </c>
      <c r="I17" s="58"/>
      <c r="K17" s="191"/>
      <c r="L17" s="54"/>
      <c r="M17" s="54"/>
      <c r="N17" s="54"/>
      <c r="O17" s="54"/>
      <c r="P17" s="54"/>
      <c r="Q17" s="54">
        <v>4</v>
      </c>
      <c r="R17" s="54">
        <v>10</v>
      </c>
      <c r="S17" s="54"/>
      <c r="T17" s="54"/>
      <c r="U17" s="54"/>
      <c r="V17" s="54"/>
      <c r="W17" s="42"/>
      <c r="X17" s="42"/>
      <c r="Y17" s="42"/>
    </row>
    <row r="18" spans="1:25" s="41" customFormat="1" ht="15" x14ac:dyDescent="0.3">
      <c r="C18" s="59"/>
      <c r="G18" s="60"/>
      <c r="H18" s="60"/>
      <c r="K18" s="191"/>
      <c r="L18" s="54"/>
      <c r="M18" s="54"/>
      <c r="N18" s="54"/>
      <c r="O18" s="54"/>
      <c r="P18" s="54"/>
      <c r="Q18" s="54"/>
      <c r="R18" s="54">
        <v>11</v>
      </c>
      <c r="S18" s="54"/>
      <c r="T18" s="54"/>
      <c r="U18" s="54"/>
      <c r="V18" s="54"/>
      <c r="W18" s="42"/>
      <c r="X18" s="42"/>
      <c r="Y18" s="42"/>
    </row>
    <row r="20" spans="1:25" s="36" customFormat="1" ht="19" x14ac:dyDescent="0.4">
      <c r="A20" s="76" t="s">
        <v>33</v>
      </c>
      <c r="B20" s="76"/>
      <c r="C20" s="44"/>
      <c r="G20" s="37"/>
      <c r="H20" s="37"/>
      <c r="K20" s="189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38"/>
      <c r="X20" s="38"/>
      <c r="Y20" s="38"/>
    </row>
    <row r="21" spans="1:25" ht="14.5" thickBot="1" x14ac:dyDescent="0.35">
      <c r="A21" s="67"/>
      <c r="B21" s="67"/>
    </row>
    <row r="22" spans="1:25" s="51" customFormat="1" ht="45" x14ac:dyDescent="0.3">
      <c r="A22" s="161" t="s">
        <v>6</v>
      </c>
      <c r="B22" s="86" t="s">
        <v>26</v>
      </c>
      <c r="C22" s="48" t="s">
        <v>31</v>
      </c>
      <c r="D22" s="49" t="s">
        <v>8</v>
      </c>
      <c r="E22" s="49" t="s">
        <v>9</v>
      </c>
      <c r="F22" s="87" t="s">
        <v>3</v>
      </c>
      <c r="G22" s="88" t="s">
        <v>7</v>
      </c>
      <c r="H22" s="89" t="s">
        <v>10</v>
      </c>
      <c r="I22" s="50" t="s">
        <v>37</v>
      </c>
      <c r="K22" s="19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2"/>
      <c r="X22" s="52"/>
      <c r="Y22" s="52"/>
    </row>
    <row r="23" spans="1:25" s="41" customFormat="1" ht="30" x14ac:dyDescent="0.3">
      <c r="A23" s="90" t="s">
        <v>2</v>
      </c>
      <c r="B23" s="91">
        <f>C23*F23</f>
        <v>0</v>
      </c>
      <c r="C23" s="55"/>
      <c r="D23" s="61"/>
      <c r="E23" s="61"/>
      <c r="F23" s="95">
        <f t="shared" ref="F23:F28" si="0">E23-D23</f>
        <v>0</v>
      </c>
      <c r="G23" s="96">
        <v>50</v>
      </c>
      <c r="H23" s="97">
        <f>B23*G23</f>
        <v>0</v>
      </c>
      <c r="I23" s="56"/>
      <c r="K23" s="191"/>
      <c r="L23" s="54"/>
      <c r="M23" s="54"/>
      <c r="N23" s="54"/>
      <c r="O23" s="54"/>
      <c r="P23" s="62"/>
      <c r="Q23" s="62"/>
      <c r="R23" s="54"/>
      <c r="S23" s="54"/>
      <c r="T23" s="54"/>
      <c r="U23" s="54"/>
      <c r="V23" s="54"/>
      <c r="W23" s="42"/>
      <c r="X23" s="42"/>
      <c r="Y23" s="42"/>
    </row>
    <row r="24" spans="1:25" s="41" customFormat="1" ht="30" x14ac:dyDescent="0.3">
      <c r="A24" s="90" t="s">
        <v>2</v>
      </c>
      <c r="B24" s="91">
        <f t="shared" ref="B23:B28" si="1">C24*F24</f>
        <v>0</v>
      </c>
      <c r="C24" s="55"/>
      <c r="D24" s="61"/>
      <c r="E24" s="61"/>
      <c r="F24" s="95">
        <f t="shared" si="0"/>
        <v>0</v>
      </c>
      <c r="G24" s="96">
        <v>50</v>
      </c>
      <c r="H24" s="97">
        <f>B24*G24</f>
        <v>0</v>
      </c>
      <c r="I24" s="56"/>
      <c r="K24" s="191"/>
      <c r="L24" s="54"/>
      <c r="M24" s="54"/>
      <c r="N24" s="54"/>
      <c r="O24" s="54"/>
      <c r="P24" s="63">
        <v>44049</v>
      </c>
      <c r="Q24" s="63">
        <v>44050</v>
      </c>
      <c r="R24" s="54"/>
      <c r="S24" s="54"/>
      <c r="T24" s="54"/>
      <c r="U24" s="54"/>
      <c r="V24" s="54"/>
      <c r="W24" s="42"/>
      <c r="X24" s="42"/>
      <c r="Y24" s="42"/>
    </row>
    <row r="25" spans="1:25" s="41" customFormat="1" ht="30" x14ac:dyDescent="0.3">
      <c r="A25" s="90" t="s">
        <v>2</v>
      </c>
      <c r="B25" s="91">
        <f t="shared" si="1"/>
        <v>0</v>
      </c>
      <c r="C25" s="55"/>
      <c r="D25" s="61"/>
      <c r="E25" s="61"/>
      <c r="F25" s="95">
        <f t="shared" si="0"/>
        <v>0</v>
      </c>
      <c r="G25" s="96">
        <v>50</v>
      </c>
      <c r="H25" s="97">
        <f>B25*G25</f>
        <v>0</v>
      </c>
      <c r="I25" s="56"/>
      <c r="K25" s="191"/>
      <c r="L25" s="54"/>
      <c r="M25" s="54"/>
      <c r="N25" s="54"/>
      <c r="O25" s="54"/>
      <c r="P25" s="63">
        <v>44050</v>
      </c>
      <c r="Q25" s="63">
        <v>44051</v>
      </c>
      <c r="R25" s="54"/>
      <c r="S25" s="54"/>
      <c r="T25" s="54"/>
      <c r="U25" s="54"/>
      <c r="V25" s="54"/>
      <c r="W25" s="42"/>
      <c r="X25" s="42"/>
      <c r="Y25" s="42"/>
    </row>
    <row r="26" spans="1:25" s="41" customFormat="1" ht="15" x14ac:dyDescent="0.3">
      <c r="A26" s="102" t="s">
        <v>5</v>
      </c>
      <c r="B26" s="91">
        <f t="shared" si="1"/>
        <v>0</v>
      </c>
      <c r="C26" s="55"/>
      <c r="D26" s="61"/>
      <c r="E26" s="61"/>
      <c r="F26" s="95">
        <f t="shared" si="0"/>
        <v>0</v>
      </c>
      <c r="G26" s="96">
        <v>50</v>
      </c>
      <c r="H26" s="97">
        <f>B26*G26</f>
        <v>0</v>
      </c>
      <c r="I26" s="56"/>
      <c r="K26" s="191"/>
      <c r="L26" s="54"/>
      <c r="M26" s="54"/>
      <c r="N26" s="54"/>
      <c r="O26" s="54"/>
      <c r="P26" s="63">
        <v>44051</v>
      </c>
      <c r="Q26" s="63">
        <v>44052</v>
      </c>
      <c r="R26" s="54"/>
      <c r="S26" s="54"/>
      <c r="T26" s="54"/>
      <c r="U26" s="54"/>
      <c r="V26" s="54"/>
      <c r="W26" s="42"/>
      <c r="X26" s="42"/>
      <c r="Y26" s="42"/>
    </row>
    <row r="27" spans="1:25" s="41" customFormat="1" ht="15" x14ac:dyDescent="0.3">
      <c r="A27" s="102" t="s">
        <v>5</v>
      </c>
      <c r="B27" s="91">
        <f t="shared" si="1"/>
        <v>0</v>
      </c>
      <c r="C27" s="55"/>
      <c r="D27" s="61"/>
      <c r="E27" s="61"/>
      <c r="F27" s="95">
        <f t="shared" si="0"/>
        <v>0</v>
      </c>
      <c r="G27" s="96">
        <v>50</v>
      </c>
      <c r="H27" s="97">
        <f>B27*G27</f>
        <v>0</v>
      </c>
      <c r="I27" s="56"/>
      <c r="K27" s="191"/>
      <c r="L27" s="54"/>
      <c r="M27" s="54"/>
      <c r="N27" s="54"/>
      <c r="O27" s="54"/>
      <c r="P27" s="63">
        <v>44052</v>
      </c>
      <c r="Q27" s="63">
        <v>44053</v>
      </c>
      <c r="R27" s="54"/>
      <c r="S27" s="54"/>
      <c r="T27" s="54"/>
      <c r="U27" s="54"/>
      <c r="V27" s="54"/>
      <c r="W27" s="42"/>
      <c r="X27" s="42"/>
      <c r="Y27" s="42"/>
    </row>
    <row r="28" spans="1:25" s="41" customFormat="1" ht="15.5" thickBot="1" x14ac:dyDescent="0.35">
      <c r="A28" s="92" t="s">
        <v>5</v>
      </c>
      <c r="B28" s="93">
        <f t="shared" si="1"/>
        <v>0</v>
      </c>
      <c r="C28" s="57"/>
      <c r="D28" s="64"/>
      <c r="E28" s="64"/>
      <c r="F28" s="99">
        <f t="shared" si="0"/>
        <v>0</v>
      </c>
      <c r="G28" s="100">
        <v>50</v>
      </c>
      <c r="H28" s="101">
        <f>B28*G28</f>
        <v>0</v>
      </c>
      <c r="I28" s="58"/>
      <c r="K28" s="191"/>
      <c r="L28" s="54"/>
      <c r="M28" s="54"/>
      <c r="N28" s="54"/>
      <c r="O28" s="54"/>
      <c r="P28" s="63">
        <v>44053</v>
      </c>
      <c r="Q28" s="63">
        <v>44054</v>
      </c>
      <c r="R28" s="54"/>
      <c r="S28" s="54"/>
      <c r="T28" s="54"/>
      <c r="U28" s="54"/>
      <c r="V28" s="54"/>
      <c r="W28" s="42"/>
      <c r="X28" s="42"/>
      <c r="Y28" s="42"/>
    </row>
    <row r="29" spans="1:25" s="41" customFormat="1" ht="15" x14ac:dyDescent="0.3">
      <c r="C29" s="59"/>
      <c r="G29" s="60"/>
      <c r="H29" s="60"/>
      <c r="K29" s="191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42"/>
      <c r="X29" s="42"/>
      <c r="Y29" s="42"/>
    </row>
    <row r="30" spans="1:25" s="67" customFormat="1" x14ac:dyDescent="0.3">
      <c r="C30" s="83"/>
      <c r="G30" s="68"/>
      <c r="H30" s="68"/>
      <c r="K30" s="193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03"/>
      <c r="X30" s="103"/>
      <c r="Y30" s="103"/>
    </row>
    <row r="31" spans="1:25" s="104" customFormat="1" ht="15" x14ac:dyDescent="0.3">
      <c r="A31" s="104" t="s">
        <v>11</v>
      </c>
      <c r="C31" s="105"/>
      <c r="G31" s="106"/>
      <c r="H31" s="106">
        <f>SUM(H16:H29)</f>
        <v>0</v>
      </c>
      <c r="K31" s="194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07"/>
      <c r="X31" s="107"/>
      <c r="Y31" s="107"/>
    </row>
    <row r="32" spans="1:25" s="67" customFormat="1" x14ac:dyDescent="0.3">
      <c r="C32" s="83"/>
      <c r="G32" s="68"/>
      <c r="H32" s="68"/>
      <c r="K32" s="193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03"/>
      <c r="X32" s="103"/>
      <c r="Y32" s="103"/>
    </row>
    <row r="33" spans="3:25" s="67" customFormat="1" x14ac:dyDescent="0.3">
      <c r="C33" s="83"/>
      <c r="G33" s="68"/>
      <c r="H33" s="68"/>
      <c r="K33" s="193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03"/>
      <c r="X33" s="103"/>
      <c r="Y33" s="103"/>
    </row>
  </sheetData>
  <sheetProtection algorithmName="SHA-512" hashValue="h0o6dtQSP/+8VzW/RYDxHPl8xQZkzKD8jO0d+eVgOKPa8AoSkIQekV8E04Xa4LOCN+6Gt9JFeBgcTD4OtpthIg==" saltValue="t+t+P7jO4vlOUS3l55VFsQ==" spinCount="100000" sheet="1" objects="1" scenarios="1" insertRows="0" selectLockedCells="1"/>
  <mergeCells count="6">
    <mergeCell ref="B11:H11"/>
    <mergeCell ref="A9:H9"/>
    <mergeCell ref="B5:I5"/>
    <mergeCell ref="B6:I6"/>
    <mergeCell ref="B7:I7"/>
    <mergeCell ref="B8:I8"/>
  </mergeCells>
  <dataValidations count="3">
    <dataValidation type="list" allowBlank="1" showInputMessage="1" showErrorMessage="1" sqref="D23:D28" xr:uid="{533C487D-DC2A-4FBD-BF72-0AFBE906C2FD}">
      <formula1>$P$24:$P$28</formula1>
    </dataValidation>
    <dataValidation type="list" allowBlank="1" showInputMessage="1" showErrorMessage="1" sqref="E23:E28" xr:uid="{CA86158C-EA9F-4546-93DA-39ADAC25E9E6}">
      <formula1>$Q$24:$Q$28</formula1>
    </dataValidation>
    <dataValidation type="list" allowBlank="1" showInputMessage="1" showErrorMessage="1" sqref="I16:I17 I23:I28" xr:uid="{C51BFFE6-CA67-45C6-BFFA-37FD7E29BD94}">
      <formula1>$P$6:$P$7</formula1>
    </dataValidation>
  </dataValidation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34"/>
  <sheetViews>
    <sheetView showGridLines="0" view="pageLayout" zoomScaleNormal="100" workbookViewId="0">
      <selection activeCell="A9" sqref="A9:H9"/>
    </sheetView>
  </sheetViews>
  <sheetFormatPr defaultColWidth="14.26953125" defaultRowHeight="12.5" x14ac:dyDescent="0.25"/>
  <cols>
    <col min="1" max="1" width="28.90625" style="1" customWidth="1"/>
    <col min="2" max="4" width="7.7265625" style="1" customWidth="1"/>
    <col min="5" max="5" width="10.26953125" style="1" customWidth="1"/>
    <col min="6" max="7" width="10.26953125" style="17" customWidth="1"/>
    <col min="8" max="8" width="12.08984375" style="1" customWidth="1"/>
    <col min="9" max="16384" width="14.26953125" style="1"/>
  </cols>
  <sheetData>
    <row r="1" spans="1:8" s="30" customFormat="1" x14ac:dyDescent="0.25">
      <c r="A1" s="15"/>
      <c r="B1" s="29"/>
      <c r="C1" s="15"/>
      <c r="D1" s="15"/>
      <c r="E1" s="15"/>
      <c r="F1" s="15"/>
      <c r="G1" s="15"/>
      <c r="H1" s="15"/>
    </row>
    <row r="2" spans="1:8" x14ac:dyDescent="0.25">
      <c r="B2" s="3"/>
      <c r="C2" s="2"/>
      <c r="D2" s="2"/>
      <c r="E2" s="2"/>
      <c r="F2" s="20"/>
      <c r="G2" s="20"/>
      <c r="H2" s="2"/>
    </row>
    <row r="3" spans="1:8" ht="25" x14ac:dyDescent="0.5">
      <c r="A3" s="176"/>
      <c r="B3" s="176"/>
      <c r="C3" s="4"/>
      <c r="D3" s="4"/>
      <c r="E3" s="5"/>
      <c r="F3" s="5"/>
      <c r="G3" s="5"/>
      <c r="H3" s="5"/>
    </row>
    <row r="4" spans="1:8" ht="15" x14ac:dyDescent="0.3">
      <c r="A4" s="176"/>
      <c r="B4" s="176"/>
      <c r="C4" s="2"/>
      <c r="D4" s="2"/>
      <c r="E4" s="2"/>
      <c r="F4" s="20"/>
      <c r="G4" s="20"/>
      <c r="H4" s="2"/>
    </row>
    <row r="5" spans="1:8" ht="15" x14ac:dyDescent="0.3">
      <c r="A5" s="177"/>
      <c r="B5" s="176"/>
      <c r="C5" s="2"/>
      <c r="D5" s="2"/>
      <c r="E5" s="2"/>
      <c r="F5" s="20"/>
      <c r="G5" s="20"/>
      <c r="H5" s="2"/>
    </row>
    <row r="6" spans="1:8" ht="41" x14ac:dyDescent="0.8">
      <c r="A6" s="174" t="s">
        <v>38</v>
      </c>
      <c r="B6" s="175"/>
      <c r="C6" s="175"/>
      <c r="D6" s="14"/>
      <c r="E6" s="7"/>
      <c r="F6" s="7"/>
      <c r="G6" s="7"/>
      <c r="H6" s="7"/>
    </row>
    <row r="7" spans="1:8" s="17" customFormat="1" ht="18.5" customHeight="1" x14ac:dyDescent="0.8">
      <c r="A7" s="18"/>
      <c r="B7" s="19"/>
      <c r="C7" s="19"/>
      <c r="D7" s="19"/>
      <c r="E7" s="7"/>
      <c r="F7" s="7"/>
      <c r="G7" s="7"/>
      <c r="H7" s="7"/>
    </row>
    <row r="8" spans="1:8" s="113" customFormat="1" ht="15" x14ac:dyDescent="0.3">
      <c r="A8" s="111">
        <f>'REZERVACIJA NASTANITVE'!$B$5</f>
        <v>0</v>
      </c>
      <c r="B8" s="112"/>
      <c r="D8" s="113" t="s">
        <v>48</v>
      </c>
      <c r="E8" s="112"/>
      <c r="F8" s="160">
        <f>'REZERVACIJA NASTANITVE'!$B$8</f>
        <v>0</v>
      </c>
      <c r="G8" s="112"/>
    </row>
    <row r="9" spans="1:8" s="113" customFormat="1" ht="15" x14ac:dyDescent="0.3">
      <c r="A9" s="181">
        <f>'REZERVACIJA NASTANITVE'!$B$6</f>
        <v>0</v>
      </c>
      <c r="B9" s="181"/>
      <c r="C9" s="181"/>
      <c r="D9" s="181"/>
      <c r="E9" s="181"/>
      <c r="F9" s="181"/>
      <c r="G9" s="181"/>
      <c r="H9" s="181"/>
    </row>
    <row r="10" spans="1:8" s="113" customFormat="1" ht="15" x14ac:dyDescent="0.3">
      <c r="A10" s="182">
        <f>'REZERVACIJA NASTANITVE'!$B$7</f>
        <v>0</v>
      </c>
      <c r="B10" s="182"/>
      <c r="C10" s="182"/>
      <c r="D10" s="182"/>
      <c r="E10" s="182"/>
      <c r="F10" s="182"/>
      <c r="G10" s="182"/>
      <c r="H10" s="182"/>
    </row>
    <row r="11" spans="1:8" s="113" customFormat="1" ht="15" x14ac:dyDescent="0.3">
      <c r="A11" s="114"/>
      <c r="B11" s="114"/>
      <c r="C11" s="114"/>
      <c r="D11" s="114"/>
      <c r="E11" s="114"/>
      <c r="F11" s="114"/>
      <c r="G11" s="114"/>
      <c r="H11" s="114"/>
    </row>
    <row r="12" spans="1:8" ht="15" x14ac:dyDescent="0.25">
      <c r="A12" s="10"/>
      <c r="E12" s="8"/>
      <c r="F12" s="22"/>
      <c r="G12" s="22"/>
    </row>
    <row r="13" spans="1:8" ht="15" x14ac:dyDescent="0.3">
      <c r="A13" s="183" t="s">
        <v>53</v>
      </c>
      <c r="B13" s="176"/>
      <c r="D13" s="178" t="s">
        <v>20</v>
      </c>
      <c r="E13" s="178"/>
      <c r="F13" s="178"/>
      <c r="G13" s="178"/>
      <c r="H13" s="178"/>
    </row>
    <row r="14" spans="1:8" ht="15" x14ac:dyDescent="0.3">
      <c r="A14" s="16" t="s">
        <v>54</v>
      </c>
      <c r="B14" s="17"/>
      <c r="D14" s="110" t="s">
        <v>21</v>
      </c>
      <c r="E14" s="108"/>
      <c r="F14" s="108"/>
      <c r="G14" s="108"/>
      <c r="H14" s="109"/>
    </row>
    <row r="15" spans="1:8" x14ac:dyDescent="0.25">
      <c r="A15" s="11"/>
      <c r="B15" s="179"/>
      <c r="C15" s="180"/>
      <c r="D15" s="12"/>
      <c r="E15" s="179"/>
      <c r="F15" s="179"/>
      <c r="G15" s="179"/>
      <c r="H15" s="180"/>
    </row>
    <row r="16" spans="1:8" x14ac:dyDescent="0.25">
      <c r="A16" s="8"/>
      <c r="B16" s="8"/>
      <c r="C16" s="6"/>
      <c r="D16" s="6"/>
      <c r="E16" s="8"/>
      <c r="F16" s="22"/>
      <c r="G16" s="22"/>
      <c r="H16" s="8"/>
    </row>
    <row r="17" spans="1:14" s="14" customFormat="1" ht="15.5" thickBot="1" x14ac:dyDescent="0.3">
      <c r="A17" s="13" t="s">
        <v>16</v>
      </c>
      <c r="B17" s="115" t="s">
        <v>15</v>
      </c>
      <c r="C17" s="115" t="s">
        <v>13</v>
      </c>
      <c r="D17" s="115" t="s">
        <v>19</v>
      </c>
      <c r="E17" s="115" t="s">
        <v>12</v>
      </c>
      <c r="F17" s="115" t="s">
        <v>41</v>
      </c>
      <c r="G17" s="115" t="s">
        <v>39</v>
      </c>
      <c r="H17" s="116" t="s">
        <v>14</v>
      </c>
    </row>
    <row r="18" spans="1:14" ht="13" thickBot="1" x14ac:dyDescent="0.3">
      <c r="A18" s="200" t="s">
        <v>40</v>
      </c>
      <c r="B18" s="201"/>
      <c r="C18" s="202">
        <f>'REZERVACIJA NASTANITVE'!$C$16+'REZERVACIJA NASTANITVE'!$C$17</f>
        <v>0</v>
      </c>
      <c r="D18" s="203">
        <v>6</v>
      </c>
      <c r="E18" s="204">
        <f>24000/109.5</f>
        <v>219.17808219178082</v>
      </c>
      <c r="F18" s="204">
        <f>E18*9.5%</f>
        <v>20.82191780821918</v>
      </c>
      <c r="G18" s="205">
        <v>220</v>
      </c>
      <c r="H18" s="206">
        <f>C18*G18</f>
        <v>0</v>
      </c>
    </row>
    <row r="19" spans="1:14" s="17" customFormat="1" x14ac:dyDescent="0.25">
      <c r="A19" s="23"/>
      <c r="B19" s="117"/>
      <c r="C19" s="24"/>
      <c r="D19" s="24"/>
      <c r="E19" s="25"/>
      <c r="F19" s="25"/>
      <c r="G19" s="25"/>
      <c r="H19" s="26"/>
      <c r="I19" s="125"/>
      <c r="J19" s="125"/>
      <c r="K19" s="125"/>
      <c r="L19" s="125"/>
      <c r="M19" s="125"/>
      <c r="N19" s="125"/>
    </row>
    <row r="20" spans="1:14" s="14" customFormat="1" ht="15.5" thickBot="1" x14ac:dyDescent="0.3">
      <c r="A20" s="13" t="s">
        <v>17</v>
      </c>
      <c r="B20" s="186" t="s">
        <v>26</v>
      </c>
      <c r="C20" s="186"/>
      <c r="D20" s="115"/>
      <c r="E20" s="115" t="s">
        <v>12</v>
      </c>
      <c r="F20" s="115"/>
      <c r="G20" s="115"/>
      <c r="H20" s="115" t="s">
        <v>14</v>
      </c>
      <c r="I20" s="140"/>
      <c r="J20" s="140"/>
      <c r="K20" s="140"/>
      <c r="L20" s="140"/>
      <c r="M20" s="140"/>
      <c r="N20" s="140"/>
    </row>
    <row r="21" spans="1:14" ht="13" thickBot="1" x14ac:dyDescent="0.3">
      <c r="A21" s="207" t="s">
        <v>18</v>
      </c>
      <c r="B21" s="209">
        <f>'REZERVACIJA NASTANITVE'!$B$23+'REZERVACIJA NASTANITVE'!$B$24+'REZERVACIJA NASTANITVE'!$B$25+'REZERVACIJA NASTANITVE'!$B$26+'REZERVACIJA NASTANITVE'!$B$27+'REZERVACIJA NASTANITVE'!$B$28</f>
        <v>0</v>
      </c>
      <c r="C21" s="203"/>
      <c r="D21" s="203"/>
      <c r="E21" s="204">
        <f>5000/109.5</f>
        <v>45.662100456621005</v>
      </c>
      <c r="F21" s="208">
        <f>E21*9.5%</f>
        <v>4.3378995433789953</v>
      </c>
      <c r="G21" s="210">
        <f>E21+F21</f>
        <v>50</v>
      </c>
      <c r="H21" s="206">
        <f>B21*G21</f>
        <v>0</v>
      </c>
      <c r="I21" s="125"/>
      <c r="J21" s="125"/>
      <c r="K21" s="125"/>
      <c r="L21" s="125"/>
      <c r="M21" s="125"/>
      <c r="N21" s="125"/>
    </row>
    <row r="22" spans="1:14" s="17" customFormat="1" x14ac:dyDescent="0.25">
      <c r="A22" s="135"/>
      <c r="B22" s="27"/>
      <c r="C22" s="28"/>
      <c r="D22" s="28"/>
      <c r="E22" s="136"/>
      <c r="F22" s="136"/>
      <c r="G22" s="136"/>
      <c r="H22" s="137"/>
      <c r="I22" s="125"/>
      <c r="J22" s="125"/>
      <c r="K22" s="125"/>
      <c r="L22" s="125"/>
      <c r="M22" s="125"/>
      <c r="N22" s="125"/>
    </row>
    <row r="23" spans="1:14" s="123" customFormat="1" ht="17.5" x14ac:dyDescent="0.35">
      <c r="A23" s="130"/>
      <c r="B23" s="131" t="s">
        <v>42</v>
      </c>
      <c r="C23" s="131"/>
      <c r="D23" s="132"/>
      <c r="E23" s="133"/>
      <c r="F23" s="133"/>
      <c r="G23" s="133"/>
      <c r="H23" s="134">
        <f>H25*100/109.5</f>
        <v>0</v>
      </c>
      <c r="I23" s="124"/>
      <c r="J23" s="124"/>
      <c r="K23" s="124"/>
      <c r="L23" s="124"/>
      <c r="M23" s="124"/>
      <c r="N23" s="124"/>
    </row>
    <row r="24" spans="1:14" s="123" customFormat="1" ht="17.5" x14ac:dyDescent="0.35">
      <c r="A24" s="124"/>
      <c r="B24" s="126" t="s">
        <v>43</v>
      </c>
      <c r="C24" s="126"/>
      <c r="D24" s="127"/>
      <c r="E24" s="128"/>
      <c r="F24" s="128"/>
      <c r="G24" s="128"/>
      <c r="H24" s="129">
        <f>H23*9.5%</f>
        <v>0</v>
      </c>
      <c r="I24" s="124"/>
      <c r="J24" s="124"/>
      <c r="K24" s="124"/>
      <c r="L24" s="124"/>
      <c r="M24" s="124"/>
      <c r="N24" s="124"/>
    </row>
    <row r="25" spans="1:14" s="17" customFormat="1" ht="17.5" x14ac:dyDescent="0.35">
      <c r="A25" s="118"/>
      <c r="B25" s="119" t="s">
        <v>27</v>
      </c>
      <c r="C25" s="119"/>
      <c r="D25" s="120"/>
      <c r="E25" s="121"/>
      <c r="F25" s="121"/>
      <c r="G25" s="121"/>
      <c r="H25" s="122">
        <f>SUM(H18:H21)</f>
        <v>0</v>
      </c>
      <c r="I25" s="125"/>
      <c r="J25" s="125"/>
      <c r="K25" s="125"/>
      <c r="L25" s="125"/>
      <c r="M25" s="125"/>
      <c r="N25" s="125"/>
    </row>
    <row r="26" spans="1:14" ht="25" x14ac:dyDescent="0.25">
      <c r="A26" s="199"/>
      <c r="B26" s="9"/>
      <c r="C26" s="9"/>
      <c r="D26" s="9"/>
      <c r="E26" s="184"/>
      <c r="F26" s="184"/>
      <c r="G26" s="184"/>
      <c r="H26" s="185"/>
      <c r="I26" s="125"/>
      <c r="J26" s="125"/>
      <c r="K26" s="125"/>
      <c r="L26" s="125"/>
      <c r="M26" s="125"/>
      <c r="N26" s="125"/>
    </row>
    <row r="27" spans="1:14" x14ac:dyDescent="0.25">
      <c r="A27" s="138" t="s">
        <v>28</v>
      </c>
      <c r="B27" s="6"/>
      <c r="C27" s="6"/>
      <c r="D27" s="6"/>
      <c r="E27" s="6"/>
      <c r="F27" s="21"/>
      <c r="G27" s="21"/>
      <c r="H27" s="6"/>
      <c r="I27" s="125"/>
      <c r="J27" s="125"/>
      <c r="K27" s="125"/>
      <c r="L27" s="125"/>
      <c r="M27" s="125"/>
      <c r="N27" s="125"/>
    </row>
    <row r="28" spans="1:14" x14ac:dyDescent="0.25">
      <c r="A28" s="138" t="s">
        <v>29</v>
      </c>
      <c r="I28" s="125"/>
      <c r="J28" s="125"/>
      <c r="K28" s="125"/>
      <c r="L28" s="125"/>
      <c r="M28" s="125"/>
      <c r="N28" s="125"/>
    </row>
    <row r="29" spans="1:14" x14ac:dyDescent="0.25">
      <c r="A29" s="138" t="s">
        <v>55</v>
      </c>
      <c r="I29" s="125"/>
      <c r="J29" s="125"/>
      <c r="K29" s="125"/>
      <c r="L29" s="125"/>
      <c r="M29" s="125"/>
      <c r="N29" s="125"/>
    </row>
    <row r="30" spans="1:14" x14ac:dyDescent="0.25">
      <c r="A30" s="138"/>
      <c r="I30" s="125"/>
      <c r="J30" s="125"/>
      <c r="K30" s="125"/>
      <c r="L30" s="125"/>
      <c r="M30" s="125"/>
      <c r="N30" s="125"/>
    </row>
    <row r="31" spans="1:14" x14ac:dyDescent="0.25">
      <c r="A31" s="139" t="s">
        <v>30</v>
      </c>
      <c r="I31" s="125"/>
      <c r="J31" s="125"/>
      <c r="K31" s="125"/>
      <c r="L31" s="125"/>
      <c r="M31" s="125"/>
      <c r="N31" s="125"/>
    </row>
    <row r="32" spans="1:14" x14ac:dyDescent="0.25">
      <c r="A32" s="139" t="s">
        <v>56</v>
      </c>
      <c r="I32" s="125"/>
      <c r="J32" s="125"/>
      <c r="K32" s="125"/>
      <c r="L32" s="125"/>
      <c r="M32" s="125"/>
      <c r="N32" s="125"/>
    </row>
    <row r="33" spans="9:14" x14ac:dyDescent="0.25">
      <c r="I33" s="125"/>
      <c r="J33" s="125"/>
      <c r="K33" s="125"/>
      <c r="L33" s="125"/>
      <c r="M33" s="125"/>
      <c r="N33" s="125"/>
    </row>
    <row r="34" spans="9:14" x14ac:dyDescent="0.25">
      <c r="I34" s="125"/>
      <c r="J34" s="125"/>
      <c r="K34" s="125"/>
      <c r="L34" s="125"/>
      <c r="M34" s="125"/>
      <c r="N34" s="125"/>
    </row>
  </sheetData>
  <sheetProtection algorithmName="SHA-512" hashValue="LAgQiuknwn4+2/rpFuaBpJWK8s+x2kbDHJKtAPq9NSGuOJOAJxxbr+TyR7stihX25xLnzvQLATtdpbFF+TQucw==" saltValue="+S2b7ytZD7gEzTj4ebOdOA==" spinCount="100000" sheet="1" objects="1" scenarios="1" selectLockedCells="1"/>
  <mergeCells count="12">
    <mergeCell ref="E15:H15"/>
    <mergeCell ref="A9:H9"/>
    <mergeCell ref="A10:H10"/>
    <mergeCell ref="A13:B13"/>
    <mergeCell ref="E26:H26"/>
    <mergeCell ref="B20:C20"/>
    <mergeCell ref="B15:C15"/>
    <mergeCell ref="A6:C6"/>
    <mergeCell ref="A3:B3"/>
    <mergeCell ref="A4:B4"/>
    <mergeCell ref="A5:B5"/>
    <mergeCell ref="D13:H13"/>
  </mergeCells>
  <pageMargins left="0.36805555555555558" right="0.1736111111111111" top="0.46527777777777779" bottom="0.75" header="0.3" footer="0.3"/>
  <pageSetup paperSize="9" orientation="portrait" r:id="rId1"/>
  <headerFooter scaleWithDoc="0" alignWithMargins="0">
    <oddFooter>&amp;C                                         &amp;"Cambria,Običajno" DATUM:&amp;R&amp;"Cambria,Običajno"&amp;D,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RAZDELITEV PO SOBAH</vt:lpstr>
      <vt:lpstr>REZERVACIJA NASTANITVE</vt:lpstr>
      <vt:lpstr>PREDRAČUN</vt:lpstr>
      <vt:lpstr>'REZERVACIJA NASTANITVE'!Področje_tiskanja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2020-06-11T07:01:34Z</cp:lastPrinted>
  <dcterms:created xsi:type="dcterms:W3CDTF">2020-06-09T10:32:59Z</dcterms:created>
  <dcterms:modified xsi:type="dcterms:W3CDTF">2020-06-11T07:12:02Z</dcterms:modified>
</cp:coreProperties>
</file>